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J:\Invoice Templates\0-New Invoices FY 24\"/>
    </mc:Choice>
  </mc:AlternateContent>
  <xr:revisionPtr revIDLastSave="0" documentId="13_ncr:1_{173506B6-397B-41EF-8314-CDF9E720FFE9}" xr6:coauthVersionLast="47" xr6:coauthVersionMax="47" xr10:uidLastSave="{00000000-0000-0000-0000-000000000000}"/>
  <bookViews>
    <workbookView xWindow="28680" yWindow="-120" windowWidth="29040" windowHeight="15840" xr2:uid="{00000000-000D-0000-FFFF-FFFF00000000}"/>
  </bookViews>
  <sheets>
    <sheet name="Language Interpreter Invoice" sheetId="2" r:id="rId1"/>
    <sheet name="BHO" sheetId="4" r:id="rId2"/>
    <sheet name="Log with Case Information" sheetId="1" r:id="rId3"/>
    <sheet name="Sheet1" sheetId="3" state="hidden" r:id="rId4"/>
  </sheets>
  <definedNames>
    <definedName name="Activity">Sheet1!$A$150:$A$154</definedName>
    <definedName name="AppropriationCode">Sheet1!$A$1:$A$5</definedName>
    <definedName name="DistrictCounties">Sheet1!$A$10:$A$31</definedName>
    <definedName name="Location">Sheet1!$A$85:$A$148</definedName>
    <definedName name="Mileage">Sheet1!$A$33:$A$34</definedName>
    <definedName name="Organization">Sheet1!$A$1:$A$5</definedName>
    <definedName name="OrganizationUnit">Sheet1!$A$36:$A$83</definedName>
    <definedName name="_xlnm.Print_Area" localSheetId="1">BHO!$A$1:$Q$38</definedName>
    <definedName name="_xlnm.Print_Area" localSheetId="0">'Language Interpreter Invoice'!$A$1:$Q$38</definedName>
    <definedName name="_xlnm.Print_Area" localSheetId="2">'Log with Case Information'!$A$1:$Q$20</definedName>
    <definedName name="YesorNo">Sheet1!$A$7:$A$8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4" l="1"/>
  <c r="K35" i="4"/>
  <c r="H35" i="4"/>
  <c r="F35" i="4"/>
  <c r="O31" i="4"/>
  <c r="N31" i="4"/>
  <c r="L31" i="4"/>
  <c r="K31" i="4"/>
  <c r="I31" i="4"/>
  <c r="G31" i="4"/>
  <c r="O30" i="4"/>
  <c r="P30" i="4" s="1"/>
  <c r="N30" i="4"/>
  <c r="L30" i="4"/>
  <c r="K30" i="4"/>
  <c r="I30" i="4"/>
  <c r="G30" i="4"/>
  <c r="O29" i="4"/>
  <c r="P29" i="4" s="1"/>
  <c r="N29" i="4"/>
  <c r="L29" i="4"/>
  <c r="K29" i="4"/>
  <c r="I29" i="4"/>
  <c r="G29" i="4"/>
  <c r="O28" i="4"/>
  <c r="P28" i="4" s="1"/>
  <c r="N28" i="4"/>
  <c r="L28" i="4"/>
  <c r="K28" i="4"/>
  <c r="I28" i="4"/>
  <c r="G28" i="4"/>
  <c r="O27" i="4"/>
  <c r="N27" i="4"/>
  <c r="L27" i="4"/>
  <c r="P27" i="4" s="1"/>
  <c r="K27" i="4"/>
  <c r="I27" i="4"/>
  <c r="G27" i="4"/>
  <c r="O26" i="4"/>
  <c r="N26" i="4"/>
  <c r="L26" i="4"/>
  <c r="K26" i="4"/>
  <c r="I26" i="4"/>
  <c r="P26" i="4" s="1"/>
  <c r="G26" i="4"/>
  <c r="O24" i="4"/>
  <c r="L24" i="4"/>
  <c r="K24" i="4"/>
  <c r="I24" i="4"/>
  <c r="G24" i="4"/>
  <c r="O23" i="4"/>
  <c r="L23" i="4"/>
  <c r="K23" i="4"/>
  <c r="I23" i="4"/>
  <c r="G23" i="4"/>
  <c r="O22" i="4"/>
  <c r="L22" i="4"/>
  <c r="K22" i="4"/>
  <c r="I22" i="4"/>
  <c r="G22" i="4"/>
  <c r="O21" i="4"/>
  <c r="P21" i="4" s="1"/>
  <c r="L21" i="4"/>
  <c r="K21" i="4"/>
  <c r="I21" i="4"/>
  <c r="G21" i="4"/>
  <c r="O20" i="4"/>
  <c r="P20" i="4" s="1"/>
  <c r="L20" i="4"/>
  <c r="K20" i="4"/>
  <c r="I20" i="4"/>
  <c r="G20" i="4"/>
  <c r="O19" i="4"/>
  <c r="P19" i="4" s="1"/>
  <c r="L19" i="4"/>
  <c r="K19" i="4"/>
  <c r="I19" i="4"/>
  <c r="G19" i="4"/>
  <c r="O18" i="4"/>
  <c r="L18" i="4"/>
  <c r="K18" i="4"/>
  <c r="I18" i="4"/>
  <c r="P18" i="4" s="1"/>
  <c r="G18" i="4"/>
  <c r="O17" i="4"/>
  <c r="L17" i="4"/>
  <c r="G37" i="4" s="1"/>
  <c r="K17" i="4"/>
  <c r="G17" i="4"/>
  <c r="I17" i="4" s="1"/>
  <c r="K17" i="2"/>
  <c r="G27" i="2"/>
  <c r="G28" i="2"/>
  <c r="G29" i="2"/>
  <c r="G30" i="2"/>
  <c r="G31" i="2"/>
  <c r="G18" i="2"/>
  <c r="G19" i="2"/>
  <c r="G20" i="2"/>
  <c r="G21" i="2"/>
  <c r="G22" i="2"/>
  <c r="G23" i="2"/>
  <c r="G24" i="2"/>
  <c r="L28" i="2"/>
  <c r="L29" i="2"/>
  <c r="L30" i="2"/>
  <c r="L31" i="2"/>
  <c r="O27" i="2"/>
  <c r="O28" i="2"/>
  <c r="O29" i="2"/>
  <c r="O30" i="2"/>
  <c r="O31" i="2"/>
  <c r="O26" i="2"/>
  <c r="O18" i="2"/>
  <c r="O19" i="2"/>
  <c r="O20" i="2"/>
  <c r="O21" i="2"/>
  <c r="O22" i="2"/>
  <c r="O23" i="2"/>
  <c r="O24" i="2"/>
  <c r="G17" i="2"/>
  <c r="P22" i="4" l="1"/>
  <c r="P24" i="4"/>
  <c r="H37" i="4"/>
  <c r="P23" i="4"/>
  <c r="P31" i="4"/>
  <c r="F37" i="4"/>
  <c r="P17" i="4"/>
  <c r="P32" i="4" s="1"/>
  <c r="K31" i="2"/>
  <c r="K30" i="2"/>
  <c r="K29" i="2"/>
  <c r="K28" i="2"/>
  <c r="K27" i="2"/>
  <c r="L27" i="2" s="1"/>
  <c r="K26" i="2"/>
  <c r="L26" i="2" s="1"/>
  <c r="N27" i="2"/>
  <c r="N28" i="2"/>
  <c r="N29" i="2"/>
  <c r="N30" i="2"/>
  <c r="N31" i="2"/>
  <c r="N26" i="2"/>
  <c r="I28" i="2"/>
  <c r="P28" i="2" s="1"/>
  <c r="I27" i="2"/>
  <c r="P27" i="2" s="1"/>
  <c r="G26" i="2"/>
  <c r="I26" i="2" s="1"/>
  <c r="P26" i="2" s="1"/>
  <c r="L18" i="2" l="1"/>
  <c r="K18" i="2"/>
  <c r="O17" i="2"/>
  <c r="L17" i="2"/>
  <c r="I17" i="2"/>
  <c r="L19" i="2"/>
  <c r="L20" i="2"/>
  <c r="L21" i="2"/>
  <c r="L22" i="2"/>
  <c r="L23" i="2"/>
  <c r="L24" i="2"/>
  <c r="I19" i="2"/>
  <c r="I20" i="2"/>
  <c r="I21" i="2"/>
  <c r="I22" i="2"/>
  <c r="I23" i="2"/>
  <c r="I24" i="2"/>
  <c r="P24" i="2" s="1"/>
  <c r="I29" i="2"/>
  <c r="P29" i="2" s="1"/>
  <c r="I30" i="2"/>
  <c r="P30" i="2" s="1"/>
  <c r="I31" i="2"/>
  <c r="P31" i="2" s="1"/>
  <c r="K36" i="2"/>
  <c r="K35" i="2"/>
  <c r="H35" i="2"/>
  <c r="F35" i="2"/>
  <c r="K24" i="2"/>
  <c r="K23" i="2"/>
  <c r="K22" i="2"/>
  <c r="K21" i="2"/>
  <c r="K20" i="2"/>
  <c r="K19" i="2"/>
  <c r="O19" i="1"/>
  <c r="N19" i="1"/>
  <c r="M19" i="1"/>
  <c r="L19" i="1"/>
  <c r="K19" i="1"/>
  <c r="J19" i="1"/>
  <c r="I19" i="1"/>
  <c r="H19" i="1"/>
  <c r="I18" i="2" l="1"/>
  <c r="F37" i="2" s="1"/>
  <c r="P20" i="2"/>
  <c r="G37" i="2"/>
  <c r="P17" i="2"/>
  <c r="P21" i="2"/>
  <c r="P22" i="2"/>
  <c r="P19" i="2"/>
  <c r="P23" i="2"/>
  <c r="H37" i="2"/>
  <c r="P18" i="2" l="1"/>
  <c r="P32" i="2" s="1"/>
</calcChain>
</file>

<file path=xl/sharedStrings.xml><?xml version="1.0" encoding="utf-8"?>
<sst xmlns="http://schemas.openxmlformats.org/spreadsheetml/2006/main" count="296" uniqueCount="231">
  <si>
    <t>Language Interpreter Verification Form</t>
  </si>
  <si>
    <t>Office of Language Access</t>
  </si>
  <si>
    <t>Interpreter Name</t>
  </si>
  <si>
    <t>Language</t>
  </si>
  <si>
    <t>General Notes</t>
  </si>
  <si>
    <t>Multiple Interpreters</t>
  </si>
  <si>
    <t>Date</t>
  </si>
  <si>
    <t>Assignment Location</t>
  </si>
  <si>
    <t>CaseNumber</t>
  </si>
  <si>
    <t>Primary
Party</t>
  </si>
  <si>
    <t>Parent</t>
  </si>
  <si>
    <t>Witness or 
Victim</t>
  </si>
  <si>
    <t>Off-Record Assistance</t>
  </si>
  <si>
    <t>Self-Help Center</t>
  </si>
  <si>
    <t>Mediation</t>
  </si>
  <si>
    <t>Probation</t>
  </si>
  <si>
    <t>Off-Site</t>
  </si>
  <si>
    <t>ü</t>
  </si>
  <si>
    <t>Stats Submitted</t>
  </si>
  <si>
    <t>Colorado Judicial Department</t>
  </si>
  <si>
    <t>Language Interpreter Invoice</t>
  </si>
  <si>
    <t>INTERPRETER INFORMATION</t>
  </si>
  <si>
    <t>INVOICE INFORMATION</t>
  </si>
  <si>
    <t>* Interpreter's Full Name:</t>
  </si>
  <si>
    <t>* Interpreter's Invoice #:</t>
  </si>
  <si>
    <t>Business Name (if applies):</t>
  </si>
  <si>
    <t>EFT  (yes or no):</t>
  </si>
  <si>
    <t>* CORE Vendor Number (if known):</t>
  </si>
  <si>
    <t>* Invoice Submission Date:</t>
  </si>
  <si>
    <t xml:space="preserve">   * (if not known, SS# or E.I.N.):</t>
  </si>
  <si>
    <t>Fiscal Year:</t>
  </si>
  <si>
    <t>* Billing Address:</t>
  </si>
  <si>
    <t>Judicial District:</t>
  </si>
  <si>
    <t>Organization in District:</t>
  </si>
  <si>
    <t>Phone Number:</t>
  </si>
  <si>
    <t>Interpreter Certification #:</t>
  </si>
  <si>
    <t>Email Address:</t>
  </si>
  <si>
    <t>* Language:</t>
  </si>
  <si>
    <t>Date of 
Service</t>
  </si>
  <si>
    <t>Assignment 
Location</t>
  </si>
  <si>
    <t>Start 
Time</t>
  </si>
  <si>
    <t>End 
Time</t>
  </si>
  <si>
    <t>Time for Lunch</t>
  </si>
  <si>
    <t># of Interpreting Hours</t>
  </si>
  <si>
    <t>Payment Rate**</t>
  </si>
  <si>
    <t>Interpreting Time Subtotal</t>
  </si>
  <si>
    <t>Travel 
Hours</t>
  </si>
  <si>
    <t>Travel Time Rate**</t>
  </si>
  <si>
    <t>Travel Time Subtotal</t>
  </si>
  <si>
    <t>Total 
Miles</t>
  </si>
  <si>
    <r>
      <t>Mileage Rate</t>
    </r>
    <r>
      <rPr>
        <b/>
        <sz val="11"/>
        <color indexed="8"/>
        <rFont val="Calibri"/>
        <family val="2"/>
      </rPr>
      <t>**</t>
    </r>
  </si>
  <si>
    <t>Mileage Subtotal</t>
  </si>
  <si>
    <t>Assignment Subtotal</t>
  </si>
  <si>
    <t>Invoice Total</t>
  </si>
  <si>
    <r>
      <t>CORE Payment Information</t>
    </r>
    <r>
      <rPr>
        <i/>
        <sz val="10"/>
        <rFont val="Calibri"/>
        <family val="2"/>
      </rPr>
      <t xml:space="preserve">
(for Judicial District Use Only)</t>
    </r>
  </si>
  <si>
    <t>Invoice Review Signature</t>
  </si>
  <si>
    <t>CORE Vendor #</t>
  </si>
  <si>
    <t>EFT Status</t>
  </si>
  <si>
    <t>Vendor Invoice #</t>
  </si>
  <si>
    <t>Organizational Unit</t>
  </si>
  <si>
    <t>Invoice Review Date</t>
  </si>
  <si>
    <t>Interp Time</t>
  </si>
  <si>
    <t>Travel Time</t>
  </si>
  <si>
    <t>Mileage</t>
  </si>
  <si>
    <t>Vendor Invoice Date</t>
  </si>
  <si>
    <t>Appropriation Unit</t>
  </si>
  <si>
    <t>JGCWCLANG</t>
  </si>
  <si>
    <t>Line Amount</t>
  </si>
  <si>
    <t>Fund</t>
  </si>
  <si>
    <t>Location</t>
  </si>
  <si>
    <t>Object Code</t>
  </si>
  <si>
    <t>Department</t>
  </si>
  <si>
    <t>JAAA</t>
  </si>
  <si>
    <t>Activity</t>
  </si>
  <si>
    <t>Follow-up Date &amp; Time / Notes</t>
  </si>
  <si>
    <t>Time Requested</t>
  </si>
  <si>
    <t>Trial Courts</t>
  </si>
  <si>
    <t>CTI</t>
  </si>
  <si>
    <t>Other</t>
  </si>
  <si>
    <t>yes</t>
  </si>
  <si>
    <t>no</t>
  </si>
  <si>
    <t xml:space="preserve">1st - Jefferson &amp; Gilpin </t>
  </si>
  <si>
    <t xml:space="preserve">2nd - Denver </t>
  </si>
  <si>
    <t xml:space="preserve">3rd - Las Animas &amp; Huerfano </t>
  </si>
  <si>
    <t xml:space="preserve">4th - El Paso &amp; Teller </t>
  </si>
  <si>
    <t xml:space="preserve">5th - Summit, Clear Creek, Eagle, &amp; Lake </t>
  </si>
  <si>
    <t xml:space="preserve">6th - La Plata, Archuleta &amp; San Juan </t>
  </si>
  <si>
    <t xml:space="preserve">7th - Montrose, Delta, Gunnison, Hinsdale, Ouray &amp; San Miguel </t>
  </si>
  <si>
    <t xml:space="preserve">8th - Larimer &amp; Jackson </t>
  </si>
  <si>
    <t xml:space="preserve">9th - Garfield, Pitkin &amp; Rio Blanco </t>
  </si>
  <si>
    <t xml:space="preserve">10th - Pueblo </t>
  </si>
  <si>
    <t xml:space="preserve">11th - Fremont, Chaffee, Custer &amp; Park </t>
  </si>
  <si>
    <t xml:space="preserve">12th - Alamosa, Conejos, Costilla, Mineral, Rio Grande &amp; Saguache </t>
  </si>
  <si>
    <t xml:space="preserve">13th - Logan, Kit Carson, Morgan, Phillips, Sedgwick &amp; Yuma </t>
  </si>
  <si>
    <t xml:space="preserve">14th - Routt, Grand &amp; Moffat </t>
  </si>
  <si>
    <t xml:space="preserve">15th - Prowers, Baca, Cheyenne &amp; Kiowa </t>
  </si>
  <si>
    <t xml:space="preserve">16th - Bent, Crowley &amp; Otero </t>
  </si>
  <si>
    <t xml:space="preserve">17th - Adams &amp; Broomfield </t>
  </si>
  <si>
    <t xml:space="preserve">18th - Arapahoe, Douglas, Elbert &amp; Lincoln </t>
  </si>
  <si>
    <t xml:space="preserve">19th - Weld </t>
  </si>
  <si>
    <t xml:space="preserve">20th - Boulder </t>
  </si>
  <si>
    <t xml:space="preserve">21st - Mesa </t>
  </si>
  <si>
    <t xml:space="preserve">22nd - Montezuma &amp; Dolores </t>
  </si>
  <si>
    <t>03 - Standard Rate</t>
  </si>
  <si>
    <t>04 - 4WD Rate</t>
  </si>
  <si>
    <t>01TC</t>
  </si>
  <si>
    <t>02TC</t>
  </si>
  <si>
    <t>02TR</t>
  </si>
  <si>
    <t>03TC</t>
  </si>
  <si>
    <t>04TC</t>
  </si>
  <si>
    <t>05TC</t>
  </si>
  <si>
    <t>06TC</t>
  </si>
  <si>
    <t>07TC</t>
  </si>
  <si>
    <t>08TC</t>
  </si>
  <si>
    <t>09TC</t>
  </si>
  <si>
    <t>10TC</t>
  </si>
  <si>
    <t>11TC</t>
  </si>
  <si>
    <t>12TC</t>
  </si>
  <si>
    <t>13TC</t>
  </si>
  <si>
    <t>14TC</t>
  </si>
  <si>
    <t>15TC</t>
  </si>
  <si>
    <t>16TC</t>
  </si>
  <si>
    <t>17TC</t>
  </si>
  <si>
    <t>18TC</t>
  </si>
  <si>
    <t>19TC</t>
  </si>
  <si>
    <t>20TC</t>
  </si>
  <si>
    <t>21TC</t>
  </si>
  <si>
    <t>22TC</t>
  </si>
  <si>
    <t>01PB</t>
  </si>
  <si>
    <t>02PA</t>
  </si>
  <si>
    <t>02PJ</t>
  </si>
  <si>
    <t>02PT</t>
  </si>
  <si>
    <t>03PB</t>
  </si>
  <si>
    <t>04PB</t>
  </si>
  <si>
    <t>05PB</t>
  </si>
  <si>
    <t>06PB</t>
  </si>
  <si>
    <t>07PB</t>
  </si>
  <si>
    <t>08PB</t>
  </si>
  <si>
    <t>09PB</t>
  </si>
  <si>
    <t>10PB</t>
  </si>
  <si>
    <t>11PB</t>
  </si>
  <si>
    <t>12PB</t>
  </si>
  <si>
    <t>13PB</t>
  </si>
  <si>
    <t>14PB</t>
  </si>
  <si>
    <t>15PB</t>
  </si>
  <si>
    <t>16PB</t>
  </si>
  <si>
    <t>17PB</t>
  </si>
  <si>
    <t>18PB</t>
  </si>
  <si>
    <t>19PB</t>
  </si>
  <si>
    <t>20PB</t>
  </si>
  <si>
    <t>21PB</t>
  </si>
  <si>
    <t>22PB</t>
  </si>
  <si>
    <t>CSRV</t>
  </si>
  <si>
    <t>ADAM</t>
  </si>
  <si>
    <t>ALAM</t>
  </si>
  <si>
    <t>ARAP</t>
  </si>
  <si>
    <t>ARCH</t>
  </si>
  <si>
    <t>BACA</t>
  </si>
  <si>
    <t>BENT</t>
  </si>
  <si>
    <t>BOUL</t>
  </si>
  <si>
    <t>BROO</t>
  </si>
  <si>
    <t>CHAF</t>
  </si>
  <si>
    <t>CHEY</t>
  </si>
  <si>
    <t>CLEA</t>
  </si>
  <si>
    <t>CONE</t>
  </si>
  <si>
    <t>COST</t>
  </si>
  <si>
    <t>CROW</t>
  </si>
  <si>
    <t>CUST</t>
  </si>
  <si>
    <t>DELT</t>
  </si>
  <si>
    <t>DENV</t>
  </si>
  <si>
    <t>DOLO</t>
  </si>
  <si>
    <t>DOUG</t>
  </si>
  <si>
    <t>EAGL</t>
  </si>
  <si>
    <t>ELBE</t>
  </si>
  <si>
    <t>ELPA</t>
  </si>
  <si>
    <t>FREM</t>
  </si>
  <si>
    <t>GARF</t>
  </si>
  <si>
    <t>GILP</t>
  </si>
  <si>
    <t>GRAN</t>
  </si>
  <si>
    <t>GUNN</t>
  </si>
  <si>
    <t>HINS</t>
  </si>
  <si>
    <t>HUER</t>
  </si>
  <si>
    <t>JACK</t>
  </si>
  <si>
    <t>JEFF</t>
  </si>
  <si>
    <t>KIOW</t>
  </si>
  <si>
    <t>KITC</t>
  </si>
  <si>
    <t>LAKE</t>
  </si>
  <si>
    <t>LAPL</t>
  </si>
  <si>
    <t>LARI</t>
  </si>
  <si>
    <t>LASA</t>
  </si>
  <si>
    <t>LINC</t>
  </si>
  <si>
    <t>LOGA</t>
  </si>
  <si>
    <t>MESA</t>
  </si>
  <si>
    <t>MINE</t>
  </si>
  <si>
    <t>MOFF</t>
  </si>
  <si>
    <t>MTZM</t>
  </si>
  <si>
    <t>MTRS</t>
  </si>
  <si>
    <t>MORG</t>
  </si>
  <si>
    <t>OTER</t>
  </si>
  <si>
    <t>OURA</t>
  </si>
  <si>
    <t>PARK</t>
  </si>
  <si>
    <t>PHIL</t>
  </si>
  <si>
    <t>PITK</t>
  </si>
  <si>
    <t>PROW</t>
  </si>
  <si>
    <t>PUEB</t>
  </si>
  <si>
    <t>RIOB</t>
  </si>
  <si>
    <t>RIOG</t>
  </si>
  <si>
    <t>ROUT</t>
  </si>
  <si>
    <t>SAGU</t>
  </si>
  <si>
    <t>SANJ</t>
  </si>
  <si>
    <t>SANM</t>
  </si>
  <si>
    <t>SEDG</t>
  </si>
  <si>
    <t>SUMM</t>
  </si>
  <si>
    <t>TELL</t>
  </si>
  <si>
    <t>WASH</t>
  </si>
  <si>
    <t>WELD</t>
  </si>
  <si>
    <t>YUMA</t>
  </si>
  <si>
    <t>L100</t>
  </si>
  <si>
    <t>L115</t>
  </si>
  <si>
    <t>L205</t>
  </si>
  <si>
    <t>1935-TRVL</t>
  </si>
  <si>
    <t>Remote Interpreting  
(yes or no)</t>
  </si>
  <si>
    <t>Trial Rate</t>
  </si>
  <si>
    <t>FY24</t>
  </si>
  <si>
    <r>
      <t xml:space="preserve">* Mandatory field - required for payment
**Interpreters must receive prior approval of interpreting &amp;  travel time rates, as well as authorized mileage, from the Office of Language Access in accordance with its Language Interpreter Fiscal Rule. These rates are provided on the interpreter's individual "Mileage &amp; Travel Time Authorization".  </t>
    </r>
    <r>
      <rPr>
        <u/>
        <sz val="10"/>
        <rFont val="Calibri"/>
        <family val="2"/>
        <scheme val="minor"/>
      </rPr>
      <t xml:space="preserve"> </t>
    </r>
  </si>
  <si>
    <r>
      <t xml:space="preserve">Language Interpreter Invoice - </t>
    </r>
    <r>
      <rPr>
        <b/>
        <i/>
        <sz val="18"/>
        <color rgb="FFFF0000"/>
        <rFont val="Calibri"/>
        <family val="2"/>
        <scheme val="minor"/>
      </rPr>
      <t>BHO</t>
    </r>
  </si>
  <si>
    <t>L315</t>
  </si>
  <si>
    <t>L316</t>
  </si>
  <si>
    <t>L320</t>
  </si>
  <si>
    <t>L321</t>
  </si>
  <si>
    <t>L220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</si>
</sst>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409]d\-mmm\-yy;@"/>
    <numFmt numFmtId="166" formatCode="[$-409]h:mm\ AM/PM;@"/>
  </numFmts>
  <fonts count="38" x14ac:knownFonts="1">
    <font>
      <sz val="11"/>
      <color theme="1"/>
      <name val="Calibri"/>
      <family val="2"/>
      <scheme val="minor"/>
    </font>
    <font>
      <sz val="10"/>
      <name val="Arial"/>
      <family val="2"/>
    </font>
    <font>
      <sz val="20"/>
      <name val="Century Gothic"/>
      <family val="2"/>
    </font>
    <font>
      <sz val="12"/>
      <name val="Century Gothic"/>
      <family val="2"/>
    </font>
    <font>
      <b/>
      <sz val="10"/>
      <name val="Century Gothic"/>
      <family val="2"/>
    </font>
    <font>
      <sz val="10"/>
      <name val="Century Gothic"/>
      <family val="2"/>
    </font>
    <font>
      <b/>
      <sz val="9"/>
      <name val="Century Gothic"/>
      <family val="2"/>
    </font>
    <font>
      <sz val="8"/>
      <name val="Century Gothic"/>
      <family val="2"/>
    </font>
    <font>
      <sz val="11"/>
      <name val="Wingdings"/>
      <charset val="2"/>
    </font>
    <font>
      <b/>
      <sz val="8"/>
      <name val="Century Gothic"/>
      <family val="2"/>
    </font>
    <font>
      <b/>
      <sz val="11"/>
      <color indexed="8"/>
      <name val="Calibri"/>
      <family val="2"/>
    </font>
    <font>
      <i/>
      <sz val="10"/>
      <name val="Calibri"/>
      <family val="2"/>
    </font>
    <font>
      <sz val="11"/>
      <color theme="1"/>
      <name val="Century Gothic"/>
      <family val="2"/>
    </font>
    <font>
      <sz val="20"/>
      <color theme="1"/>
      <name val="Century Gothic"/>
      <family val="2"/>
    </font>
    <font>
      <sz val="12"/>
      <color theme="1"/>
      <name val="Century Gothic"/>
      <family val="2"/>
    </font>
    <font>
      <sz val="8"/>
      <color theme="1"/>
      <name val="Century Gothic"/>
      <family val="2"/>
    </font>
    <font>
      <sz val="18"/>
      <name val="Calibri"/>
      <family val="2"/>
      <scheme val="minor"/>
    </font>
    <font>
      <sz val="9"/>
      <name val="Calibri"/>
      <family val="2"/>
      <scheme val="minor"/>
    </font>
    <font>
      <b/>
      <i/>
      <sz val="14"/>
      <name val="Calibri"/>
      <family val="2"/>
      <scheme val="minor"/>
    </font>
    <font>
      <sz val="12"/>
      <name val="Calibri"/>
      <family val="2"/>
      <scheme val="minor"/>
    </font>
    <font>
      <sz val="10"/>
      <name val="Calibri"/>
      <family val="2"/>
      <scheme val="minor"/>
    </font>
    <font>
      <i/>
      <sz val="11"/>
      <name val="Calibri"/>
      <family val="2"/>
      <scheme val="minor"/>
    </font>
    <font>
      <sz val="11"/>
      <name val="Calibri"/>
      <family val="2"/>
      <scheme val="minor"/>
    </font>
    <font>
      <b/>
      <sz val="10"/>
      <name val="Calibri"/>
      <family val="2"/>
      <scheme val="minor"/>
    </font>
    <font>
      <b/>
      <i/>
      <sz val="12"/>
      <name val="Calibri"/>
      <family val="2"/>
      <scheme val="minor"/>
    </font>
    <font>
      <b/>
      <sz val="11"/>
      <name val="Calibri"/>
      <family val="2"/>
      <scheme val="minor"/>
    </font>
    <font>
      <b/>
      <i/>
      <sz val="11"/>
      <name val="Calibri"/>
      <family val="2"/>
      <scheme val="minor"/>
    </font>
    <font>
      <b/>
      <sz val="12"/>
      <color rgb="FF454545"/>
      <name val="Arial"/>
      <family val="2"/>
    </font>
    <font>
      <b/>
      <i/>
      <sz val="10"/>
      <name val="Calibri"/>
      <family val="2"/>
      <scheme val="minor"/>
    </font>
    <font>
      <b/>
      <sz val="11"/>
      <color indexed="8"/>
      <name val="Calibri"/>
      <family val="2"/>
      <scheme val="minor"/>
    </font>
    <font>
      <b/>
      <sz val="12"/>
      <name val="Calibri"/>
      <family val="2"/>
      <scheme val="minor"/>
    </font>
    <font>
      <b/>
      <sz val="18"/>
      <name val="Calibri"/>
      <family val="2"/>
      <scheme val="minor"/>
    </font>
    <font>
      <b/>
      <i/>
      <sz val="18"/>
      <name val="Calibri"/>
      <family val="2"/>
      <scheme val="minor"/>
    </font>
    <font>
      <b/>
      <sz val="16"/>
      <name val="Calibri"/>
      <family val="2"/>
      <scheme val="minor"/>
    </font>
    <font>
      <u/>
      <sz val="10"/>
      <name val="Calibri"/>
      <family val="2"/>
      <scheme val="minor"/>
    </font>
    <font>
      <sz val="20"/>
      <name val="Calibri"/>
      <family val="2"/>
      <scheme val="minor"/>
    </font>
    <font>
      <sz val="20"/>
      <color theme="1"/>
      <name val="Calibri"/>
      <family val="2"/>
      <scheme val="minor"/>
    </font>
    <font>
      <b/>
      <i/>
      <sz val="18"/>
      <color rgb="FFFF0000"/>
      <name val="Calibri"/>
      <family val="2"/>
      <scheme val="minor"/>
    </font>
  </fonts>
  <fills count="7">
    <fill>
      <patternFill patternType="none"/>
    </fill>
    <fill>
      <patternFill patternType="gray125"/>
    </fill>
    <fill>
      <patternFill patternType="solid">
        <fgColor rgb="FFC5D5E9"/>
        <bgColor indexed="64"/>
      </patternFill>
    </fill>
    <fill>
      <patternFill patternType="solid">
        <fgColor rgb="FFEDEFF9"/>
        <bgColor indexed="64"/>
      </patternFill>
    </fill>
    <fill>
      <patternFill patternType="solid">
        <fgColor rgb="FFDBE5F1"/>
        <bgColor indexed="64"/>
      </patternFill>
    </fill>
    <fill>
      <patternFill patternType="solid">
        <fgColor theme="5" tint="0.79998168889431442"/>
        <bgColor indexed="64"/>
      </patternFill>
    </fill>
    <fill>
      <patternFill patternType="solid">
        <fgColor theme="0"/>
        <bgColor indexed="64"/>
      </patternFill>
    </fill>
  </fills>
  <borders count="100">
    <border>
      <left/>
      <right/>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55"/>
      </left>
      <right/>
      <top style="thin">
        <color indexed="55"/>
      </top>
      <bottom style="thin">
        <color indexed="55"/>
      </bottom>
      <diagonal/>
    </border>
    <border>
      <left/>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rgb="FF000099"/>
      </right>
      <top style="thin">
        <color theme="0" tint="-0.34998626667073579"/>
      </top>
      <bottom style="thin">
        <color theme="0" tint="-0.34998626667073579"/>
      </bottom>
      <diagonal/>
    </border>
    <border>
      <left style="double">
        <color rgb="FF000099"/>
      </left>
      <right style="thin">
        <color theme="0" tint="-0.34998626667073579"/>
      </right>
      <top style="thin">
        <color theme="0" tint="-0.34998626667073579"/>
      </top>
      <bottom style="thin">
        <color theme="0" tint="-0.34998626667073579"/>
      </bottom>
      <diagonal/>
    </border>
    <border>
      <left style="double">
        <color rgb="FF000099"/>
      </left>
      <right style="double">
        <color rgb="FF000099"/>
      </right>
      <top/>
      <bottom style="thin">
        <color indexed="55"/>
      </bottom>
      <diagonal/>
    </border>
    <border>
      <left style="double">
        <color rgb="FF000099"/>
      </left>
      <right style="double">
        <color rgb="FF000099"/>
      </right>
      <top style="thin">
        <color indexed="55"/>
      </top>
      <bottom style="thin">
        <color indexed="55"/>
      </bottom>
      <diagonal/>
    </border>
    <border>
      <left style="double">
        <color rgb="FF000099"/>
      </left>
      <right style="thin">
        <color theme="0" tint="-0.34998626667073579"/>
      </right>
      <top style="thin">
        <color theme="0" tint="-0.34998626667073579"/>
      </top>
      <bottom style="double">
        <color rgb="FF000099"/>
      </bottom>
      <diagonal/>
    </border>
    <border>
      <left style="thin">
        <color theme="0" tint="-0.34998626667073579"/>
      </left>
      <right style="thin">
        <color theme="0" tint="-0.34998626667073579"/>
      </right>
      <top style="thin">
        <color theme="0" tint="-0.34998626667073579"/>
      </top>
      <bottom style="double">
        <color rgb="FF000099"/>
      </bottom>
      <diagonal/>
    </border>
    <border>
      <left style="thin">
        <color theme="0" tint="-0.34998626667073579"/>
      </left>
      <right style="double">
        <color rgb="FF000099"/>
      </right>
      <top style="thin">
        <color theme="0" tint="-0.34998626667073579"/>
      </top>
      <bottom style="double">
        <color rgb="FF000099"/>
      </bottom>
      <diagonal/>
    </border>
    <border>
      <left style="double">
        <color rgb="FF000099"/>
      </left>
      <right style="double">
        <color rgb="FF000099"/>
      </right>
      <top/>
      <bottom style="double">
        <color rgb="FF000099"/>
      </bottom>
      <diagonal/>
    </border>
    <border>
      <left style="double">
        <color rgb="FF000099"/>
      </left>
      <right style="double">
        <color rgb="FF000099"/>
      </right>
      <top style="double">
        <color rgb="FF000099"/>
      </top>
      <bottom style="double">
        <color rgb="FF000099"/>
      </bottom>
      <diagonal/>
    </border>
    <border>
      <left style="medium">
        <color rgb="FF000099"/>
      </left>
      <right style="thin">
        <color theme="0" tint="-0.34998626667073579"/>
      </right>
      <top style="medium">
        <color rgb="FF000099"/>
      </top>
      <bottom style="thin">
        <color theme="0" tint="-0.34998626667073579"/>
      </bottom>
      <diagonal/>
    </border>
    <border>
      <left/>
      <right/>
      <top style="medium">
        <color rgb="FF000099"/>
      </top>
      <bottom/>
      <diagonal/>
    </border>
    <border>
      <left style="medium">
        <color rgb="FF000099"/>
      </left>
      <right style="thin">
        <color theme="0" tint="-0.499984740745262"/>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top/>
      <bottom style="thin">
        <color theme="0" tint="-0.499984740745262"/>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style="medium">
        <color rgb="FF000099"/>
      </left>
      <right style="medium">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rgb="FF000099"/>
      </right>
      <top/>
      <bottom style="thin">
        <color theme="0" tint="-0.499984740745262"/>
      </bottom>
      <diagonal/>
    </border>
    <border>
      <left style="medium">
        <color rgb="FF000099"/>
      </left>
      <right style="medium">
        <color theme="0" tint="-0.499984740745262"/>
      </right>
      <top style="thin">
        <color theme="0" tint="-0.499984740745262"/>
      </top>
      <bottom style="medium">
        <color rgb="FF000099"/>
      </bottom>
      <diagonal/>
    </border>
    <border>
      <left style="thin">
        <color theme="0" tint="-0.499984740745262"/>
      </left>
      <right style="thin">
        <color theme="0" tint="-0.499984740745262"/>
      </right>
      <top style="thin">
        <color theme="0" tint="-0.499984740745262"/>
      </top>
      <bottom style="medium">
        <color rgb="FF000099"/>
      </bottom>
      <diagonal/>
    </border>
    <border>
      <left style="thin">
        <color theme="0" tint="-0.499984740745262"/>
      </left>
      <right style="medium">
        <color rgb="FF000099"/>
      </right>
      <top style="thin">
        <color theme="0" tint="-0.499984740745262"/>
      </top>
      <bottom style="medium">
        <color rgb="FF000099"/>
      </bottom>
      <diagonal/>
    </border>
    <border>
      <left/>
      <right style="double">
        <color rgb="FF000099"/>
      </right>
      <top style="thin">
        <color indexed="55"/>
      </top>
      <bottom style="double">
        <color rgb="FF000099"/>
      </bottom>
      <diagonal/>
    </border>
    <border>
      <left/>
      <right style="thin">
        <color theme="0" tint="-0.499984740745262"/>
      </right>
      <top style="thin">
        <color theme="0" tint="-0.499984740745262"/>
      </top>
      <bottom style="medium">
        <color rgb="FF000099"/>
      </bottom>
      <diagonal/>
    </border>
    <border>
      <left style="medium">
        <color theme="1" tint="0.499984740745262"/>
      </left>
      <right/>
      <top style="thin">
        <color theme="1" tint="0.499984740745262"/>
      </top>
      <bottom style="medium">
        <color rgb="FF000099"/>
      </bottom>
      <diagonal/>
    </border>
    <border>
      <left/>
      <right style="medium">
        <color rgb="FF000099"/>
      </right>
      <top style="thin">
        <color theme="1" tint="0.499984740745262"/>
      </top>
      <bottom style="medium">
        <color rgb="FF000099"/>
      </bottom>
      <diagonal/>
    </border>
    <border>
      <left style="medium">
        <color rgb="FF000099"/>
      </left>
      <right/>
      <top/>
      <bottom/>
      <diagonal/>
    </border>
    <border>
      <left/>
      <right style="medium">
        <color rgb="FF000099"/>
      </right>
      <top style="thin">
        <color indexed="55"/>
      </top>
      <bottom style="thin">
        <color indexed="55"/>
      </bottom>
      <diagonal/>
    </border>
    <border>
      <left/>
      <right style="medium">
        <color theme="1" tint="0.499984740745262"/>
      </right>
      <top/>
      <bottom/>
      <diagonal/>
    </border>
    <border>
      <left style="medium">
        <color theme="1" tint="0.499984740745262"/>
      </left>
      <right/>
      <top style="thin">
        <color theme="1" tint="0.499984740745262"/>
      </top>
      <bottom style="thin">
        <color theme="1" tint="0.499984740745262"/>
      </bottom>
      <diagonal/>
    </border>
    <border>
      <left/>
      <right style="medium">
        <color rgb="FF000099"/>
      </right>
      <top style="thin">
        <color theme="1" tint="0.499984740745262"/>
      </top>
      <bottom style="thin">
        <color theme="1" tint="0.499984740745262"/>
      </bottom>
      <diagonal/>
    </border>
    <border>
      <left style="medium">
        <color rgb="FF000099"/>
      </left>
      <right/>
      <top/>
      <bottom style="medium">
        <color rgb="FF000099"/>
      </bottom>
      <diagonal/>
    </border>
    <border>
      <left/>
      <right/>
      <top/>
      <bottom style="medium">
        <color rgb="FF000099"/>
      </bottom>
      <diagonal/>
    </border>
    <border>
      <left style="medium">
        <color indexed="55"/>
      </left>
      <right/>
      <top style="thin">
        <color indexed="55"/>
      </top>
      <bottom style="medium">
        <color rgb="FF000099"/>
      </bottom>
      <diagonal/>
    </border>
    <border>
      <left/>
      <right style="medium">
        <color rgb="FF000099"/>
      </right>
      <top style="thin">
        <color indexed="55"/>
      </top>
      <bottom style="medium">
        <color rgb="FF000099"/>
      </bottom>
      <diagonal/>
    </border>
    <border>
      <left/>
      <right style="medium">
        <color theme="1" tint="0.499984740745262"/>
      </right>
      <top/>
      <bottom style="medium">
        <color rgb="FF000099"/>
      </bottom>
      <diagonal/>
    </border>
    <border>
      <left style="medium">
        <color rgb="FF000099"/>
      </left>
      <right/>
      <top style="medium">
        <color rgb="FF000099"/>
      </top>
      <bottom/>
      <diagonal/>
    </border>
    <border>
      <left style="medium">
        <color indexed="55"/>
      </left>
      <right/>
      <top style="medium">
        <color rgb="FF000099"/>
      </top>
      <bottom style="thin">
        <color indexed="55"/>
      </bottom>
      <diagonal/>
    </border>
    <border>
      <left/>
      <right style="medium">
        <color rgb="FF000099"/>
      </right>
      <top style="medium">
        <color rgb="FF000099"/>
      </top>
      <bottom style="thin">
        <color indexed="55"/>
      </bottom>
      <diagonal/>
    </border>
    <border>
      <left/>
      <right style="medium">
        <color theme="1" tint="0.499984740745262"/>
      </right>
      <top style="medium">
        <color rgb="FF000099"/>
      </top>
      <bottom/>
      <diagonal/>
    </border>
    <border>
      <left style="medium">
        <color theme="1" tint="0.499984740745262"/>
      </left>
      <right/>
      <top style="medium">
        <color rgb="FF000099"/>
      </top>
      <bottom style="thin">
        <color theme="1" tint="0.499984740745262"/>
      </bottom>
      <diagonal/>
    </border>
    <border>
      <left/>
      <right style="medium">
        <color rgb="FF000099"/>
      </right>
      <top style="medium">
        <color rgb="FF000099"/>
      </top>
      <bottom style="thin">
        <color theme="1" tint="0.499984740745262"/>
      </bottom>
      <diagonal/>
    </border>
    <border>
      <left style="double">
        <color rgb="FF000099"/>
      </left>
      <right/>
      <top style="double">
        <color rgb="FF000099"/>
      </top>
      <bottom/>
      <diagonal/>
    </border>
    <border>
      <left style="double">
        <color rgb="FF000099"/>
      </left>
      <right/>
      <top/>
      <bottom style="double">
        <color rgb="FF000099"/>
      </bottom>
      <diagonal/>
    </border>
    <border>
      <left/>
      <right style="double">
        <color rgb="FF000099"/>
      </right>
      <top style="double">
        <color rgb="FF000099"/>
      </top>
      <bottom/>
      <diagonal/>
    </border>
    <border>
      <left/>
      <right style="double">
        <color rgb="FF000099"/>
      </right>
      <top/>
      <bottom style="double">
        <color rgb="FF000099"/>
      </bottom>
      <diagonal/>
    </border>
    <border>
      <left style="double">
        <color rgb="FF000099"/>
      </left>
      <right/>
      <top style="double">
        <color rgb="FF000099"/>
      </top>
      <bottom style="thin">
        <color indexed="55"/>
      </bottom>
      <diagonal/>
    </border>
    <border>
      <left style="double">
        <color rgb="FF000099"/>
      </left>
      <right/>
      <top style="thin">
        <color indexed="55"/>
      </top>
      <bottom style="double">
        <color rgb="FF000099"/>
      </bottom>
      <diagonal/>
    </border>
    <border>
      <left/>
      <right style="double">
        <color rgb="FF000099"/>
      </right>
      <top style="double">
        <color rgb="FF000099"/>
      </top>
      <bottom style="thin">
        <color indexed="55"/>
      </bottom>
      <diagonal/>
    </border>
    <border>
      <left style="double">
        <color rgb="FF000099"/>
      </left>
      <right style="double">
        <color rgb="FF000099"/>
      </right>
      <top style="double">
        <color rgb="FF000099"/>
      </top>
      <bottom/>
      <diagonal/>
    </border>
    <border>
      <left/>
      <right/>
      <top style="double">
        <color rgb="FF000099"/>
      </top>
      <bottom/>
      <diagonal/>
    </border>
    <border>
      <left/>
      <right/>
      <top/>
      <bottom style="double">
        <color rgb="FF000099"/>
      </bottom>
      <diagonal/>
    </border>
    <border>
      <left style="double">
        <color rgb="FF000099"/>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07">
    <xf numFmtId="0" fontId="0" fillId="0" borderId="0" xfId="0"/>
    <xf numFmtId="0" fontId="12" fillId="0" borderId="0" xfId="0" applyFont="1" applyAlignment="1">
      <alignment vertical="top"/>
    </xf>
    <xf numFmtId="0" fontId="13" fillId="0" borderId="0" xfId="0" applyFont="1" applyAlignment="1">
      <alignment vertical="top"/>
    </xf>
    <xf numFmtId="0" fontId="14" fillId="0" borderId="0" xfId="0" applyFont="1"/>
    <xf numFmtId="0" fontId="12" fillId="0" borderId="0" xfId="0" applyFont="1"/>
    <xf numFmtId="0" fontId="5" fillId="0" borderId="0" xfId="3" applyFont="1"/>
    <xf numFmtId="0" fontId="6" fillId="2" borderId="1" xfId="3" applyFont="1" applyFill="1" applyBorder="1" applyAlignment="1">
      <alignment horizontal="center" vertical="center" textRotation="90" wrapText="1"/>
    </xf>
    <xf numFmtId="0" fontId="7" fillId="2" borderId="2" xfId="3" applyFont="1" applyFill="1" applyBorder="1" applyAlignment="1">
      <alignment horizontal="center" textRotation="90" wrapText="1"/>
    </xf>
    <xf numFmtId="0" fontId="7" fillId="2" borderId="3" xfId="3" applyFont="1" applyFill="1" applyBorder="1" applyAlignment="1">
      <alignment horizontal="center" textRotation="90" wrapText="1"/>
    </xf>
    <xf numFmtId="0" fontId="7" fillId="2" borderId="4" xfId="3" applyFont="1" applyFill="1" applyBorder="1" applyAlignment="1">
      <alignment horizontal="center" textRotation="90" wrapText="1"/>
    </xf>
    <xf numFmtId="0" fontId="8" fillId="2" borderId="5" xfId="3" applyFont="1" applyFill="1" applyBorder="1" applyAlignment="1">
      <alignment horizontal="center"/>
    </xf>
    <xf numFmtId="0" fontId="6" fillId="2" borderId="6" xfId="3" applyFont="1" applyFill="1" applyBorder="1" applyAlignment="1">
      <alignment horizontal="center" textRotation="90" wrapText="1"/>
    </xf>
    <xf numFmtId="0" fontId="6" fillId="2" borderId="7" xfId="3" applyFont="1" applyFill="1" applyBorder="1" applyAlignment="1">
      <alignment horizontal="center" textRotation="90" wrapText="1"/>
    </xf>
    <xf numFmtId="0" fontId="6" fillId="2" borderId="8" xfId="3" applyFont="1" applyFill="1" applyBorder="1" applyAlignment="1">
      <alignment horizontal="center" textRotation="90" wrapText="1"/>
    </xf>
    <xf numFmtId="0" fontId="5" fillId="0" borderId="0" xfId="3" applyFont="1" applyAlignment="1">
      <alignment vertical="center"/>
    </xf>
    <xf numFmtId="0" fontId="15" fillId="0" borderId="0" xfId="0" applyFont="1" applyAlignment="1">
      <alignment horizontal="left" vertical="center" indent="1"/>
    </xf>
    <xf numFmtId="0" fontId="16" fillId="0" borderId="0" xfId="3" applyFont="1"/>
    <xf numFmtId="0" fontId="17" fillId="0" borderId="0" xfId="3" applyFont="1"/>
    <xf numFmtId="44" fontId="17" fillId="0" borderId="0" xfId="2" applyFont="1"/>
    <xf numFmtId="0" fontId="18" fillId="0" borderId="0" xfId="3" applyFont="1" applyAlignment="1">
      <alignment horizontal="right"/>
    </xf>
    <xf numFmtId="0" fontId="19" fillId="0" borderId="0" xfId="3" applyFont="1" applyAlignment="1">
      <alignment vertical="center"/>
    </xf>
    <xf numFmtId="0" fontId="19" fillId="0" borderId="0" xfId="3" applyFont="1"/>
    <xf numFmtId="164" fontId="20" fillId="0" borderId="0" xfId="3" applyNumberFormat="1" applyFont="1" applyAlignment="1">
      <alignment horizontal="left" vertical="center" indent="2"/>
    </xf>
    <xf numFmtId="0" fontId="19" fillId="0" borderId="9" xfId="3" applyFont="1" applyBorder="1" applyAlignment="1" applyProtection="1">
      <alignment horizontal="left" indent="1"/>
      <protection locked="0"/>
    </xf>
    <xf numFmtId="0" fontId="19" fillId="0" borderId="9" xfId="3" applyFont="1" applyBorder="1" applyAlignment="1">
      <alignment horizontal="left" indent="1"/>
    </xf>
    <xf numFmtId="0" fontId="20" fillId="0" borderId="0" xfId="3" applyFont="1" applyAlignment="1">
      <alignment vertical="center"/>
    </xf>
    <xf numFmtId="0" fontId="20" fillId="0" borderId="0" xfId="3" applyFont="1" applyAlignment="1">
      <alignment horizontal="left" vertical="center" indent="2"/>
    </xf>
    <xf numFmtId="164" fontId="19" fillId="0" borderId="9" xfId="3" applyNumberFormat="1" applyFont="1" applyBorder="1" applyAlignment="1">
      <alignment horizontal="left" indent="1"/>
    </xf>
    <xf numFmtId="0" fontId="19" fillId="0" borderId="10" xfId="3" applyFont="1" applyBorder="1" applyAlignment="1">
      <alignment horizontal="left" indent="1"/>
    </xf>
    <xf numFmtId="0" fontId="21" fillId="0" borderId="0" xfId="3" applyFont="1" applyAlignment="1">
      <alignment vertical="center"/>
    </xf>
    <xf numFmtId="0" fontId="22" fillId="0" borderId="0" xfId="3" applyFont="1" applyAlignment="1">
      <alignment horizontal="left" vertical="center" indent="1"/>
    </xf>
    <xf numFmtId="0" fontId="22" fillId="0" borderId="0" xfId="3" applyFont="1" applyAlignment="1">
      <alignment vertical="center"/>
    </xf>
    <xf numFmtId="0" fontId="20" fillId="0" borderId="0" xfId="3" applyFont="1"/>
    <xf numFmtId="0" fontId="17" fillId="0" borderId="0" xfId="3" applyFont="1" applyAlignment="1">
      <alignment vertical="center"/>
    </xf>
    <xf numFmtId="0" fontId="20" fillId="0" borderId="0" xfId="3" applyFont="1" applyAlignment="1">
      <alignment horizontal="center" vertical="center"/>
    </xf>
    <xf numFmtId="0" fontId="20" fillId="0" borderId="45" xfId="3" applyFont="1" applyBorder="1" applyAlignment="1" applyProtection="1">
      <alignment horizontal="center" vertical="center"/>
      <protection locked="0"/>
    </xf>
    <xf numFmtId="166" fontId="20" fillId="0" borderId="46" xfId="3" applyNumberFormat="1" applyFont="1" applyBorder="1" applyAlignment="1" applyProtection="1">
      <alignment horizontal="center" vertical="center"/>
      <protection locked="0"/>
    </xf>
    <xf numFmtId="44" fontId="20" fillId="0" borderId="46" xfId="2" applyFont="1" applyBorder="1" applyAlignment="1" applyProtection="1">
      <alignment horizontal="left" vertical="center"/>
    </xf>
    <xf numFmtId="44" fontId="23" fillId="3" borderId="48" xfId="2" applyFont="1" applyFill="1" applyBorder="1" applyAlignment="1">
      <alignment horizontal="left" vertical="center"/>
    </xf>
    <xf numFmtId="0" fontId="20" fillId="0" borderId="47" xfId="3" applyFont="1" applyBorder="1" applyAlignment="1" applyProtection="1">
      <alignment horizontal="center" vertical="center"/>
      <protection locked="0"/>
    </xf>
    <xf numFmtId="1" fontId="20" fillId="0" borderId="47" xfId="2" applyNumberFormat="1" applyFont="1" applyBorder="1" applyAlignment="1" applyProtection="1">
      <alignment horizontal="center" vertical="center"/>
      <protection locked="0"/>
    </xf>
    <xf numFmtId="44" fontId="20" fillId="3" borderId="46" xfId="2" applyFont="1" applyFill="1" applyBorder="1" applyAlignment="1" applyProtection="1">
      <alignment horizontal="center" vertical="center"/>
    </xf>
    <xf numFmtId="44" fontId="23" fillId="3" borderId="49" xfId="2" applyFont="1" applyFill="1" applyBorder="1" applyAlignment="1">
      <alignment horizontal="left" vertical="center"/>
    </xf>
    <xf numFmtId="165" fontId="20" fillId="0" borderId="47" xfId="3" applyNumberFormat="1" applyFont="1" applyBorder="1" applyAlignment="1" applyProtection="1">
      <alignment horizontal="center" vertical="center"/>
      <protection locked="0"/>
    </xf>
    <xf numFmtId="166" fontId="20" fillId="0" borderId="45" xfId="3" applyNumberFormat="1" applyFont="1" applyBorder="1" applyAlignment="1" applyProtection="1">
      <alignment horizontal="center" vertical="center"/>
      <protection locked="0"/>
    </xf>
    <xf numFmtId="44" fontId="23" fillId="3" borderId="49" xfId="2" applyFont="1" applyFill="1" applyBorder="1" applyAlignment="1">
      <alignment vertical="center"/>
    </xf>
    <xf numFmtId="165" fontId="20" fillId="0" borderId="50" xfId="3" applyNumberFormat="1" applyFont="1" applyBorder="1" applyAlignment="1" applyProtection="1">
      <alignment horizontal="center" vertical="center"/>
      <protection locked="0"/>
    </xf>
    <xf numFmtId="0" fontId="20" fillId="0" borderId="51" xfId="3" applyFont="1" applyBorder="1" applyAlignment="1" applyProtection="1">
      <alignment horizontal="center" vertical="center"/>
      <protection locked="0"/>
    </xf>
    <xf numFmtId="166" fontId="20" fillId="0" borderId="51" xfId="3" applyNumberFormat="1" applyFont="1" applyBorder="1" applyAlignment="1" applyProtection="1">
      <alignment horizontal="center" vertical="center"/>
      <protection locked="0"/>
    </xf>
    <xf numFmtId="166" fontId="20" fillId="0" borderId="52" xfId="3" applyNumberFormat="1" applyFont="1" applyBorder="1" applyAlignment="1" applyProtection="1">
      <alignment horizontal="center" vertical="center"/>
      <protection locked="0"/>
    </xf>
    <xf numFmtId="44" fontId="20" fillId="0" borderId="52" xfId="2" applyFont="1" applyBorder="1" applyAlignment="1" applyProtection="1">
      <alignment horizontal="left" vertical="center"/>
    </xf>
    <xf numFmtId="44" fontId="24" fillId="0" borderId="0" xfId="2" applyFont="1" applyBorder="1" applyAlignment="1">
      <alignment horizontal="right" vertical="center"/>
    </xf>
    <xf numFmtId="44" fontId="23" fillId="3" borderId="54" xfId="2" applyFont="1" applyFill="1" applyBorder="1" applyAlignment="1">
      <alignment horizontal="left" vertical="center"/>
    </xf>
    <xf numFmtId="0" fontId="21" fillId="0" borderId="55" xfId="3" applyFont="1" applyBorder="1" applyAlignment="1">
      <alignment vertical="center"/>
    </xf>
    <xf numFmtId="0" fontId="23" fillId="0" borderId="56" xfId="3" applyFont="1" applyBorder="1" applyAlignment="1">
      <alignment horizontal="center" vertical="center"/>
    </xf>
    <xf numFmtId="0" fontId="21" fillId="0" borderId="57" xfId="3" applyFont="1" applyBorder="1" applyAlignment="1">
      <alignment horizontal="right" vertical="center"/>
    </xf>
    <xf numFmtId="0" fontId="25" fillId="0" borderId="58" xfId="3" applyFont="1" applyBorder="1" applyAlignment="1">
      <alignment horizontal="center" vertical="center"/>
    </xf>
    <xf numFmtId="0" fontId="20" fillId="0" borderId="59" xfId="3" applyFont="1" applyBorder="1" applyAlignment="1">
      <alignment vertical="center"/>
    </xf>
    <xf numFmtId="0" fontId="26" fillId="0" borderId="60" xfId="3" applyFont="1" applyBorder="1" applyAlignment="1">
      <alignment horizontal="center" vertical="center" wrapText="1"/>
    </xf>
    <xf numFmtId="0" fontId="26" fillId="0" borderId="61" xfId="3" applyFont="1" applyBorder="1" applyAlignment="1">
      <alignment horizontal="center" vertical="center" wrapText="1"/>
    </xf>
    <xf numFmtId="0" fontId="26" fillId="0" borderId="58" xfId="3" applyFont="1" applyBorder="1" applyAlignment="1">
      <alignment horizontal="center" vertical="center" wrapText="1"/>
    </xf>
    <xf numFmtId="0" fontId="21" fillId="0" borderId="62" xfId="3" applyFont="1" applyBorder="1" applyAlignment="1">
      <alignment horizontal="right" vertical="center"/>
    </xf>
    <xf numFmtId="44" fontId="25" fillId="0" borderId="63" xfId="2" applyFont="1" applyBorder="1" applyAlignment="1" applyProtection="1">
      <alignment vertical="center"/>
    </xf>
    <xf numFmtId="44" fontId="25" fillId="0" borderId="64" xfId="2" applyFont="1" applyBorder="1" applyAlignment="1" applyProtection="1">
      <alignment vertical="center"/>
    </xf>
    <xf numFmtId="44" fontId="25" fillId="0" borderId="65" xfId="2" applyFont="1" applyBorder="1" applyAlignment="1" applyProtection="1">
      <alignment vertical="center"/>
    </xf>
    <xf numFmtId="0" fontId="21" fillId="0" borderId="66" xfId="3" applyFont="1" applyBorder="1" applyAlignment="1">
      <alignment horizontal="right" vertical="center"/>
    </xf>
    <xf numFmtId="44" fontId="25" fillId="0" borderId="67" xfId="3" applyNumberFormat="1" applyFont="1" applyBorder="1" applyAlignment="1">
      <alignment horizontal="center" vertical="center"/>
    </xf>
    <xf numFmtId="0" fontId="25" fillId="0" borderId="68" xfId="3" quotePrefix="1" applyFont="1" applyBorder="1" applyAlignment="1">
      <alignment horizontal="center" vertical="center"/>
    </xf>
    <xf numFmtId="0" fontId="5" fillId="4" borderId="11" xfId="3" applyFont="1" applyFill="1" applyBorder="1" applyAlignment="1" applyProtection="1">
      <alignment vertical="center"/>
      <protection locked="0"/>
    </xf>
    <xf numFmtId="0" fontId="5" fillId="0" borderId="12" xfId="3" applyFont="1" applyBorder="1" applyAlignment="1" applyProtection="1">
      <alignment horizontal="center" vertical="center"/>
      <protection locked="0"/>
    </xf>
    <xf numFmtId="20" fontId="5" fillId="0" borderId="12" xfId="3" applyNumberFormat="1"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5" fillId="0" borderId="12" xfId="3" applyFont="1" applyBorder="1" applyAlignment="1" applyProtection="1">
      <alignment horizontal="center" vertical="center" wrapText="1"/>
      <protection locked="0"/>
    </xf>
    <xf numFmtId="0" fontId="5" fillId="0" borderId="14" xfId="3" applyFont="1" applyBorder="1" applyAlignment="1" applyProtection="1">
      <alignment horizontal="center" vertical="center"/>
      <protection locked="0"/>
    </xf>
    <xf numFmtId="0" fontId="5" fillId="4" borderId="15" xfId="3" applyFont="1" applyFill="1" applyBorder="1" applyAlignment="1" applyProtection="1">
      <alignment vertical="center"/>
      <protection locked="0"/>
    </xf>
    <xf numFmtId="0" fontId="5" fillId="0" borderId="16"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5" fillId="0" borderId="16" xfId="3" applyFont="1" applyBorder="1" applyAlignment="1" applyProtection="1">
      <alignment horizontal="center" vertical="center" wrapText="1"/>
      <protection locked="0"/>
    </xf>
    <xf numFmtId="0" fontId="5" fillId="0" borderId="18" xfId="3" applyFont="1" applyBorder="1" applyAlignment="1" applyProtection="1">
      <alignment horizontal="center" vertical="center"/>
      <protection locked="0"/>
    </xf>
    <xf numFmtId="0" fontId="5" fillId="4" borderId="19" xfId="3" applyFont="1" applyFill="1" applyBorder="1" applyAlignment="1" applyProtection="1">
      <alignment vertical="center"/>
      <protection locked="0"/>
    </xf>
    <xf numFmtId="0" fontId="5" fillId="0" borderId="20" xfId="3" applyFont="1" applyBorder="1" applyAlignment="1" applyProtection="1">
      <alignment horizontal="center" vertical="center"/>
      <protection locked="0"/>
    </xf>
    <xf numFmtId="0" fontId="5" fillId="0" borderId="21" xfId="3" applyFont="1" applyBorder="1" applyAlignment="1" applyProtection="1">
      <alignment horizontal="center" vertical="center"/>
      <protection locked="0"/>
    </xf>
    <xf numFmtId="0" fontId="5" fillId="0" borderId="20" xfId="3" applyFont="1" applyBorder="1" applyAlignment="1" applyProtection="1">
      <alignment horizontal="center" vertical="center" wrapText="1"/>
      <protection locked="0"/>
    </xf>
    <xf numFmtId="0" fontId="5" fillId="0" borderId="22" xfId="3" applyFont="1" applyBorder="1" applyAlignment="1" applyProtection="1">
      <alignment horizontal="center" vertical="center"/>
      <protection locked="0"/>
    </xf>
    <xf numFmtId="0" fontId="12" fillId="0" borderId="23" xfId="0" applyFont="1" applyBorder="1" applyAlignment="1" applyProtection="1">
      <alignment vertical="center"/>
      <protection locked="0"/>
    </xf>
    <xf numFmtId="0" fontId="1" fillId="0" borderId="0" xfId="3"/>
    <xf numFmtId="0" fontId="27" fillId="0" borderId="0" xfId="3" applyFont="1"/>
    <xf numFmtId="49" fontId="1" fillId="0" borderId="0" xfId="3" applyNumberFormat="1"/>
    <xf numFmtId="49" fontId="1" fillId="0" borderId="0" xfId="3" quotePrefix="1" applyNumberFormat="1"/>
    <xf numFmtId="0" fontId="25" fillId="0" borderId="70" xfId="3" applyFont="1" applyBorder="1" applyAlignment="1">
      <alignment horizontal="center" vertical="center"/>
    </xf>
    <xf numFmtId="165" fontId="20" fillId="0" borderId="99" xfId="3" applyNumberFormat="1" applyFont="1" applyBorder="1" applyProtection="1">
      <protection locked="0"/>
    </xf>
    <xf numFmtId="165" fontId="20" fillId="0" borderId="0" xfId="3" applyNumberFormat="1" applyFont="1" applyProtection="1">
      <protection locked="0"/>
    </xf>
    <xf numFmtId="0" fontId="20" fillId="6" borderId="47" xfId="3" applyFont="1" applyFill="1" applyBorder="1" applyAlignment="1" applyProtection="1">
      <alignment horizontal="center" vertical="center"/>
      <protection locked="0"/>
    </xf>
    <xf numFmtId="44" fontId="20" fillId="6" borderId="46" xfId="2" applyFont="1" applyFill="1" applyBorder="1" applyAlignment="1" applyProtection="1">
      <alignment horizontal="left" vertical="center"/>
    </xf>
    <xf numFmtId="1" fontId="20" fillId="6" borderId="47" xfId="2" applyNumberFormat="1" applyFont="1" applyFill="1" applyBorder="1" applyAlignment="1" applyProtection="1">
      <alignment horizontal="center" vertical="center"/>
      <protection locked="0"/>
    </xf>
    <xf numFmtId="44" fontId="23" fillId="3" borderId="48" xfId="2" applyFont="1" applyFill="1" applyBorder="1" applyAlignment="1">
      <alignment horizontal="left" vertical="center" wrapText="1"/>
    </xf>
    <xf numFmtId="0" fontId="23" fillId="3" borderId="47" xfId="3" applyFont="1" applyFill="1" applyBorder="1" applyAlignment="1">
      <alignment horizontal="center" vertical="center"/>
    </xf>
    <xf numFmtId="0" fontId="30" fillId="0" borderId="25" xfId="3" applyFont="1" applyBorder="1" applyAlignment="1">
      <alignment horizontal="right"/>
    </xf>
    <xf numFmtId="0" fontId="19" fillId="0" borderId="9" xfId="3" applyFont="1" applyBorder="1" applyAlignment="1" applyProtection="1">
      <alignment horizontal="left" indent="1"/>
      <protection locked="0"/>
    </xf>
    <xf numFmtId="0" fontId="30" fillId="0" borderId="0" xfId="3" applyFont="1" applyAlignment="1">
      <alignment horizontal="right"/>
    </xf>
    <xf numFmtId="0" fontId="19" fillId="0" borderId="10" xfId="3" applyFont="1" applyBorder="1" applyAlignment="1" applyProtection="1">
      <alignment horizontal="left" indent="1"/>
      <protection locked="0"/>
    </xf>
    <xf numFmtId="0" fontId="31" fillId="0" borderId="0" xfId="3" applyFont="1" applyAlignment="1">
      <alignment horizontal="center"/>
    </xf>
    <xf numFmtId="0" fontId="32" fillId="0" borderId="0" xfId="3" applyFont="1" applyAlignment="1">
      <alignment horizontal="center"/>
    </xf>
    <xf numFmtId="0" fontId="33" fillId="0" borderId="10" xfId="3" applyFont="1" applyBorder="1" applyAlignment="1">
      <alignment horizontal="center" vertical="center"/>
    </xf>
    <xf numFmtId="0" fontId="19" fillId="0" borderId="0" xfId="3" applyFont="1" applyAlignment="1">
      <alignment horizontal="right"/>
    </xf>
    <xf numFmtId="164" fontId="19" fillId="0" borderId="9" xfId="3" applyNumberFormat="1" applyFont="1" applyBorder="1" applyAlignment="1" applyProtection="1">
      <alignment horizontal="left" indent="1"/>
      <protection locked="0"/>
    </xf>
    <xf numFmtId="0" fontId="29" fillId="3" borderId="89" xfId="3" applyFont="1" applyFill="1" applyBorder="1" applyAlignment="1">
      <alignment horizontal="center" vertical="center" wrapText="1"/>
    </xf>
    <xf numFmtId="0" fontId="29" fillId="3" borderId="90" xfId="3" applyFont="1" applyFill="1" applyBorder="1" applyAlignment="1">
      <alignment horizontal="center" vertical="center" wrapText="1"/>
    </xf>
    <xf numFmtId="0" fontId="29" fillId="3" borderId="97" xfId="3" applyFont="1" applyFill="1" applyBorder="1" applyAlignment="1">
      <alignment horizontal="center" vertical="center" wrapText="1"/>
    </xf>
    <xf numFmtId="0" fontId="29" fillId="3" borderId="98" xfId="3" applyFont="1" applyFill="1" applyBorder="1" applyAlignment="1">
      <alignment horizontal="center" vertical="center" wrapText="1"/>
    </xf>
    <xf numFmtId="0" fontId="29" fillId="3" borderId="91" xfId="3" applyFont="1" applyFill="1" applyBorder="1" applyAlignment="1">
      <alignment horizontal="center" vertical="center" wrapText="1"/>
    </xf>
    <xf numFmtId="0" fontId="29" fillId="3" borderId="92" xfId="3" applyFont="1" applyFill="1" applyBorder="1" applyAlignment="1">
      <alignment horizontal="center" vertical="center" wrapText="1"/>
    </xf>
    <xf numFmtId="0" fontId="28" fillId="3" borderId="60" xfId="3" applyFont="1" applyFill="1" applyBorder="1" applyAlignment="1">
      <alignment horizontal="center" vertical="center" wrapText="1"/>
    </xf>
    <xf numFmtId="0" fontId="28" fillId="3" borderId="61" xfId="3" applyFont="1" applyFill="1" applyBorder="1" applyAlignment="1">
      <alignment horizontal="center" vertical="center" wrapText="1"/>
    </xf>
    <xf numFmtId="0" fontId="28" fillId="3" borderId="58" xfId="3" applyFont="1" applyFill="1" applyBorder="1" applyAlignment="1">
      <alignment horizontal="center" vertical="center" wrapText="1"/>
    </xf>
    <xf numFmtId="0" fontId="29" fillId="3" borderId="93" xfId="3" applyFont="1" applyFill="1" applyBorder="1" applyAlignment="1">
      <alignment horizontal="center" vertical="center" wrapText="1"/>
    </xf>
    <xf numFmtId="0" fontId="29" fillId="3" borderId="94" xfId="3" applyFont="1" applyFill="1" applyBorder="1" applyAlignment="1">
      <alignment horizontal="center" vertical="center" wrapText="1"/>
    </xf>
    <xf numFmtId="0" fontId="29" fillId="3" borderId="95" xfId="3" applyFont="1" applyFill="1" applyBorder="1" applyAlignment="1">
      <alignment horizontal="center" vertical="center" wrapText="1"/>
    </xf>
    <xf numFmtId="0" fontId="29" fillId="3" borderId="69" xfId="3" applyFont="1" applyFill="1" applyBorder="1" applyAlignment="1">
      <alignment horizontal="center" vertical="center" wrapText="1"/>
    </xf>
    <xf numFmtId="0" fontId="29" fillId="3" borderId="96" xfId="3" applyFont="1" applyFill="1" applyBorder="1" applyAlignment="1">
      <alignment horizontal="center" vertical="center" wrapText="1"/>
    </xf>
    <xf numFmtId="0" fontId="29" fillId="3" borderId="53" xfId="3" applyFont="1" applyFill="1" applyBorder="1" applyAlignment="1">
      <alignment horizontal="center" vertical="center" wrapText="1"/>
    </xf>
    <xf numFmtId="0" fontId="20" fillId="0" borderId="97" xfId="3" applyFont="1" applyBorder="1" applyAlignment="1">
      <alignment horizontal="left" vertical="top" wrapText="1"/>
    </xf>
    <xf numFmtId="0" fontId="20" fillId="0" borderId="79" xfId="3" applyFont="1" applyBorder="1" applyAlignment="1">
      <alignment horizontal="left" vertical="top" wrapText="1"/>
    </xf>
    <xf numFmtId="165" fontId="35" fillId="5" borderId="99" xfId="3" applyNumberFormat="1" applyFont="1" applyFill="1" applyBorder="1" applyAlignment="1" applyProtection="1">
      <alignment horizontal="center" wrapText="1"/>
      <protection locked="0"/>
    </xf>
    <xf numFmtId="0" fontId="36" fillId="5" borderId="0" xfId="0" applyFont="1" applyFill="1" applyAlignment="1">
      <alignment horizontal="center" wrapText="1"/>
    </xf>
    <xf numFmtId="0" fontId="25" fillId="0" borderId="76" xfId="3" applyFont="1" applyBorder="1" applyAlignment="1">
      <alignment horizontal="center" vertical="center"/>
    </xf>
    <xf numFmtId="0" fontId="25" fillId="0" borderId="77" xfId="3" applyFont="1" applyBorder="1" applyAlignment="1">
      <alignment horizontal="center" vertical="center"/>
    </xf>
    <xf numFmtId="0" fontId="21" fillId="0" borderId="83" xfId="3" applyFont="1" applyBorder="1" applyAlignment="1">
      <alignment horizontal="right" vertical="center"/>
    </xf>
    <xf numFmtId="0" fontId="21" fillId="0" borderId="56" xfId="3" applyFont="1" applyBorder="1" applyAlignment="1">
      <alignment horizontal="right" vertical="center"/>
    </xf>
    <xf numFmtId="0" fontId="23" fillId="0" borderId="84" xfId="3" applyFont="1" applyBorder="1" applyAlignment="1" applyProtection="1">
      <alignment horizontal="center" vertical="center"/>
      <protection locked="0"/>
    </xf>
    <xf numFmtId="0" fontId="23" fillId="0" borderId="85" xfId="3" applyFont="1" applyBorder="1" applyAlignment="1" applyProtection="1">
      <alignment horizontal="center" vertical="center"/>
      <protection locked="0"/>
    </xf>
    <xf numFmtId="0" fontId="21" fillId="0" borderId="86" xfId="3" applyFont="1" applyBorder="1" applyAlignment="1">
      <alignment horizontal="right" vertical="center"/>
    </xf>
    <xf numFmtId="0" fontId="25" fillId="0" borderId="87" xfId="3" applyFont="1" applyBorder="1" applyAlignment="1">
      <alignment horizontal="center" vertical="center"/>
    </xf>
    <xf numFmtId="0" fontId="25" fillId="0" borderId="88" xfId="3" applyFont="1" applyBorder="1" applyAlignment="1">
      <alignment horizontal="center" vertical="center"/>
    </xf>
    <xf numFmtId="0" fontId="25" fillId="0" borderId="87" xfId="3" applyFont="1" applyBorder="1" applyAlignment="1" applyProtection="1">
      <alignment horizontal="center" vertical="center"/>
      <protection locked="0"/>
    </xf>
    <xf numFmtId="0" fontId="25" fillId="0" borderId="88" xfId="3" applyFont="1" applyBorder="1" applyAlignment="1" applyProtection="1">
      <alignment horizontal="center" vertical="center"/>
      <protection locked="0"/>
    </xf>
    <xf numFmtId="0" fontId="21" fillId="0" borderId="73" xfId="3" applyFont="1" applyBorder="1" applyAlignment="1">
      <alignment horizontal="right" vertical="center"/>
    </xf>
    <xf numFmtId="0" fontId="21" fillId="0" borderId="0" xfId="3" applyFont="1" applyAlignment="1">
      <alignment horizontal="right" vertical="center"/>
    </xf>
    <xf numFmtId="0" fontId="23" fillId="0" borderId="24" xfId="3" applyFont="1" applyBorder="1" applyAlignment="1" applyProtection="1">
      <alignment horizontal="center" vertical="center"/>
      <protection locked="0"/>
    </xf>
    <xf numFmtId="0" fontId="23" fillId="0" borderId="74" xfId="3" applyFont="1" applyBorder="1" applyAlignment="1" applyProtection="1">
      <alignment horizontal="center" vertical="center"/>
      <protection locked="0"/>
    </xf>
    <xf numFmtId="0" fontId="21" fillId="0" borderId="75" xfId="3" applyFont="1" applyBorder="1" applyAlignment="1">
      <alignment horizontal="right" vertical="center"/>
    </xf>
    <xf numFmtId="164" fontId="25" fillId="0" borderId="76" xfId="3" applyNumberFormat="1" applyFont="1" applyBorder="1" applyAlignment="1">
      <alignment horizontal="center" vertical="center"/>
    </xf>
    <xf numFmtId="165" fontId="25" fillId="0" borderId="71" xfId="3" applyNumberFormat="1" applyFont="1" applyBorder="1" applyAlignment="1" applyProtection="1">
      <alignment horizontal="center" vertical="center"/>
      <protection locked="0"/>
    </xf>
    <xf numFmtId="165" fontId="25" fillId="0" borderId="72" xfId="3" applyNumberFormat="1" applyFont="1" applyBorder="1" applyAlignment="1" applyProtection="1">
      <alignment horizontal="center" vertical="center"/>
      <protection locked="0"/>
    </xf>
    <xf numFmtId="165" fontId="23" fillId="0" borderId="24" xfId="3" applyNumberFormat="1" applyFont="1" applyBorder="1" applyAlignment="1" applyProtection="1">
      <alignment horizontal="center" vertical="center"/>
      <protection locked="0"/>
    </xf>
    <xf numFmtId="165" fontId="23" fillId="0" borderId="74" xfId="3" applyNumberFormat="1" applyFont="1" applyBorder="1" applyAlignment="1" applyProtection="1">
      <alignment horizontal="center" vertical="center"/>
      <protection locked="0"/>
    </xf>
    <xf numFmtId="0" fontId="25" fillId="0" borderId="76" xfId="3" applyFont="1" applyBorder="1" applyAlignment="1" applyProtection="1">
      <alignment horizontal="center" vertical="center"/>
      <protection locked="0"/>
    </xf>
    <xf numFmtId="0" fontId="25" fillId="0" borderId="77" xfId="3" applyFont="1" applyBorder="1" applyAlignment="1" applyProtection="1">
      <alignment horizontal="center" vertical="center"/>
      <protection locked="0"/>
    </xf>
    <xf numFmtId="0" fontId="21" fillId="0" borderId="78" xfId="3" applyFont="1" applyBorder="1" applyAlignment="1">
      <alignment horizontal="right" vertical="center"/>
    </xf>
    <xf numFmtId="0" fontId="21" fillId="0" borderId="79" xfId="3" applyFont="1" applyBorder="1" applyAlignment="1">
      <alignment horizontal="right" vertical="center"/>
    </xf>
    <xf numFmtId="165" fontId="23" fillId="0" borderId="80" xfId="3" applyNumberFormat="1" applyFont="1" applyBorder="1" applyAlignment="1" applyProtection="1">
      <alignment horizontal="center" vertical="center"/>
      <protection locked="0"/>
    </xf>
    <xf numFmtId="165" fontId="23" fillId="0" borderId="81" xfId="3" applyNumberFormat="1" applyFont="1" applyBorder="1" applyAlignment="1" applyProtection="1">
      <alignment horizontal="center" vertical="center"/>
      <protection locked="0"/>
    </xf>
    <xf numFmtId="0" fontId="21" fillId="0" borderId="82" xfId="3" applyFont="1" applyBorder="1" applyAlignment="1">
      <alignment horizontal="right" vertical="center"/>
    </xf>
    <xf numFmtId="0" fontId="25" fillId="0" borderId="71" xfId="3" applyFont="1" applyBorder="1" applyAlignment="1">
      <alignment horizontal="center" vertical="center"/>
    </xf>
    <xf numFmtId="0" fontId="25" fillId="0" borderId="72" xfId="3" applyFont="1" applyBorder="1" applyAlignment="1">
      <alignment horizontal="center" vertical="center"/>
    </xf>
    <xf numFmtId="0" fontId="6" fillId="2" borderId="1" xfId="3" applyFont="1" applyFill="1" applyBorder="1" applyAlignment="1">
      <alignment horizontal="center" vertical="center" textRotation="90" wrapText="1"/>
    </xf>
    <xf numFmtId="0" fontId="6" fillId="2" borderId="5" xfId="3" applyFont="1" applyFill="1" applyBorder="1" applyAlignment="1">
      <alignment horizontal="center" vertical="center" textRotation="90" wrapText="1"/>
    </xf>
    <xf numFmtId="0" fontId="6" fillId="2" borderId="41"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2" borderId="44" xfId="3" applyFont="1" applyFill="1" applyBorder="1" applyAlignment="1">
      <alignment horizontal="center" vertical="center" wrapText="1"/>
    </xf>
    <xf numFmtId="0" fontId="2" fillId="0" borderId="0" xfId="3" applyFont="1" applyAlignment="1">
      <alignment horizontal="center" vertical="top"/>
    </xf>
    <xf numFmtId="0" fontId="3" fillId="0" borderId="0" xfId="3" applyFont="1" applyAlignment="1">
      <alignment horizontal="center" vertical="top"/>
    </xf>
    <xf numFmtId="0" fontId="4" fillId="2" borderId="31" xfId="3" applyFont="1" applyFill="1" applyBorder="1" applyAlignment="1">
      <alignment horizontal="center" vertical="center"/>
    </xf>
    <xf numFmtId="0" fontId="4" fillId="2" borderId="25" xfId="3" applyFont="1" applyFill="1" applyBorder="1" applyAlignment="1">
      <alignment horizontal="center" vertical="center"/>
    </xf>
    <xf numFmtId="0" fontId="4" fillId="2" borderId="32" xfId="3" applyFont="1" applyFill="1" applyBorder="1" applyAlignment="1">
      <alignment horizontal="center" vertical="center"/>
    </xf>
    <xf numFmtId="0" fontId="4" fillId="2" borderId="33"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34" xfId="3" applyFont="1" applyFill="1" applyBorder="1" applyAlignment="1">
      <alignment horizontal="center" vertical="center"/>
    </xf>
    <xf numFmtId="0" fontId="4" fillId="0" borderId="31" xfId="3" applyFont="1" applyBorder="1" applyAlignment="1" applyProtection="1">
      <alignment horizontal="center" vertical="center"/>
      <protection locked="0"/>
    </xf>
    <xf numFmtId="0" fontId="4" fillId="0" borderId="25" xfId="3" applyFont="1" applyBorder="1" applyAlignment="1" applyProtection="1">
      <alignment horizontal="center" vertical="center"/>
      <protection locked="0"/>
    </xf>
    <xf numFmtId="0" fontId="4" fillId="0" borderId="32" xfId="3" applyFont="1" applyBorder="1" applyAlignment="1" applyProtection="1">
      <alignment horizontal="center" vertical="center"/>
      <protection locked="0"/>
    </xf>
    <xf numFmtId="0" fontId="4" fillId="0" borderId="33" xfId="3" applyFont="1" applyBorder="1" applyAlignment="1" applyProtection="1">
      <alignment horizontal="center" vertical="center"/>
      <protection locked="0"/>
    </xf>
    <xf numFmtId="0" fontId="4" fillId="0" borderId="10" xfId="3" applyFont="1" applyBorder="1" applyAlignment="1" applyProtection="1">
      <alignment horizontal="center" vertical="center"/>
      <protection locked="0"/>
    </xf>
    <xf numFmtId="0" fontId="4" fillId="0" borderId="34" xfId="3" applyFont="1" applyBorder="1" applyAlignment="1" applyProtection="1">
      <alignment horizontal="center" vertical="center"/>
      <protection locked="0"/>
    </xf>
    <xf numFmtId="0" fontId="4" fillId="0" borderId="31" xfId="3" applyFont="1" applyBorder="1" applyAlignment="1" applyProtection="1">
      <alignment horizontal="center" vertical="center" wrapText="1"/>
      <protection locked="0"/>
    </xf>
    <xf numFmtId="0" fontId="4" fillId="0" borderId="25" xfId="3" applyFont="1" applyBorder="1" applyAlignment="1" applyProtection="1">
      <alignment horizontal="center" vertical="center" wrapText="1"/>
      <protection locked="0"/>
    </xf>
    <xf numFmtId="0" fontId="4" fillId="0" borderId="32" xfId="3" applyFont="1" applyBorder="1" applyAlignment="1" applyProtection="1">
      <alignment horizontal="center" vertical="center" wrapText="1"/>
      <protection locked="0"/>
    </xf>
    <xf numFmtId="0" fontId="4" fillId="0" borderId="33"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34" xfId="3" applyFont="1" applyBorder="1" applyAlignment="1" applyProtection="1">
      <alignment horizontal="center" vertical="center" wrapText="1"/>
      <protection locked="0"/>
    </xf>
    <xf numFmtId="0" fontId="4" fillId="0" borderId="31" xfId="3" applyFont="1" applyBorder="1" applyAlignment="1" applyProtection="1">
      <alignment horizontal="left" vertical="center" wrapText="1"/>
      <protection locked="0"/>
    </xf>
    <xf numFmtId="0" fontId="4" fillId="0" borderId="25" xfId="3" applyFont="1" applyBorder="1" applyAlignment="1" applyProtection="1">
      <alignment horizontal="left" vertical="center" wrapText="1"/>
      <protection locked="0"/>
    </xf>
    <xf numFmtId="0" fontId="4" fillId="0" borderId="32" xfId="3" applyFont="1" applyBorder="1" applyAlignment="1" applyProtection="1">
      <alignment horizontal="left" vertical="center" wrapText="1"/>
      <protection locked="0"/>
    </xf>
    <xf numFmtId="0" fontId="4" fillId="0" borderId="33" xfId="3" applyFont="1" applyBorder="1" applyAlignment="1" applyProtection="1">
      <alignment horizontal="left" vertical="center" wrapText="1"/>
      <protection locked="0"/>
    </xf>
    <xf numFmtId="0" fontId="4" fillId="0" borderId="10" xfId="3" applyFont="1" applyBorder="1" applyAlignment="1" applyProtection="1">
      <alignment horizontal="left" vertical="center" wrapText="1"/>
      <protection locked="0"/>
    </xf>
    <xf numFmtId="0" fontId="4" fillId="0" borderId="34" xfId="3" applyFont="1" applyBorder="1" applyAlignment="1" applyProtection="1">
      <alignment horizontal="left" vertical="center" wrapText="1"/>
      <protection locked="0"/>
    </xf>
    <xf numFmtId="0" fontId="4" fillId="0" borderId="0" xfId="3" applyFont="1" applyAlignment="1">
      <alignment horizontal="center"/>
    </xf>
    <xf numFmtId="0" fontId="6" fillId="2" borderId="2"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2" xfId="3" applyFont="1" applyFill="1" applyBorder="1" applyAlignment="1">
      <alignment horizontal="center" textRotation="90" wrapText="1"/>
    </xf>
    <xf numFmtId="0" fontId="6" fillId="2" borderId="6" xfId="3" applyFont="1" applyFill="1" applyBorder="1" applyAlignment="1">
      <alignment horizontal="center" textRotation="90" wrapText="1"/>
    </xf>
    <xf numFmtId="0" fontId="5" fillId="0" borderId="37" xfId="3" applyFont="1" applyBorder="1" applyAlignment="1" applyProtection="1">
      <alignment horizontal="center" vertical="center" wrapText="1"/>
      <protection locked="0"/>
    </xf>
    <xf numFmtId="0" fontId="5" fillId="0" borderId="38" xfId="3" applyFont="1" applyBorder="1" applyAlignment="1" applyProtection="1">
      <alignment horizontal="center" vertical="center" wrapText="1"/>
      <protection locked="0"/>
    </xf>
    <xf numFmtId="0" fontId="5" fillId="0" borderId="0" xfId="3" applyFont="1" applyAlignment="1">
      <alignment horizontal="center" vertical="center"/>
    </xf>
    <xf numFmtId="0" fontId="9" fillId="0" borderId="39" xfId="3" applyFont="1" applyBorder="1" applyAlignment="1">
      <alignment horizontal="center" vertical="center"/>
    </xf>
    <xf numFmtId="0" fontId="9" fillId="0" borderId="40" xfId="3" applyFont="1" applyBorder="1" applyAlignment="1">
      <alignment horizontal="center" vertical="center"/>
    </xf>
    <xf numFmtId="0" fontId="9" fillId="0" borderId="28" xfId="3" applyFont="1" applyBorder="1" applyAlignment="1">
      <alignment horizontal="center" vertical="center"/>
    </xf>
    <xf numFmtId="0" fontId="9" fillId="0" borderId="7" xfId="3" applyFont="1" applyBorder="1" applyAlignment="1">
      <alignment horizontal="center" vertical="center"/>
    </xf>
    <xf numFmtId="0" fontId="9" fillId="0" borderId="29" xfId="3" applyFont="1" applyBorder="1" applyAlignment="1">
      <alignment horizontal="center" vertical="center"/>
    </xf>
    <xf numFmtId="0" fontId="9" fillId="0" borderId="30" xfId="3" applyFont="1" applyBorder="1" applyAlignment="1">
      <alignment horizontal="center" vertical="center"/>
    </xf>
    <xf numFmtId="0" fontId="5" fillId="0" borderId="26" xfId="3" applyFont="1" applyBorder="1" applyAlignment="1" applyProtection="1">
      <alignment horizontal="center" vertical="center" wrapText="1"/>
      <protection locked="0"/>
    </xf>
    <xf numFmtId="0" fontId="5" fillId="0" borderId="27" xfId="3" applyFont="1" applyBorder="1" applyAlignment="1" applyProtection="1">
      <alignment horizontal="center" vertical="center" wrapText="1"/>
      <protection locked="0"/>
    </xf>
    <xf numFmtId="0" fontId="5" fillId="0" borderId="35" xfId="3" applyFont="1" applyBorder="1" applyAlignment="1" applyProtection="1">
      <alignment horizontal="center" vertical="center" wrapText="1"/>
      <protection locked="0"/>
    </xf>
    <xf numFmtId="0" fontId="5" fillId="0" borderId="36" xfId="3" applyFont="1" applyBorder="1" applyAlignment="1" applyProtection="1">
      <alignment horizontal="center" vertical="center" wrapText="1"/>
      <protection locked="0"/>
    </xf>
  </cellXfs>
  <cellStyles count="4">
    <cellStyle name="Comma 2" xfId="1" xr:uid="{00000000-0005-0000-0000-000000000000}"/>
    <cellStyle name="Currency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215900</xdr:rowOff>
    </xdr:to>
    <xdr:pic>
      <xdr:nvPicPr>
        <xdr:cNvPr id="1164" name="Picture 8">
          <a:extLst>
            <a:ext uri="{FF2B5EF4-FFF2-40B4-BE49-F238E27FC236}">
              <a16:creationId xmlns:a16="http://schemas.microsoft.com/office/drawing/2014/main" id="{7C6C3CCA-2E6E-48B4-AFDE-6AFD93A9A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331879</xdr:colOff>
      <xdr:row>0</xdr:row>
      <xdr:rowOff>143529</xdr:rowOff>
    </xdr:from>
    <xdr:to>
      <xdr:col>15</xdr:col>
      <xdr:colOff>743495</xdr:colOff>
      <xdr:row>4</xdr:row>
      <xdr:rowOff>287055</xdr:rowOff>
    </xdr:to>
    <xdr:pic>
      <xdr:nvPicPr>
        <xdr:cNvPr id="2" name="Picture 1">
          <a:extLst>
            <a:ext uri="{FF2B5EF4-FFF2-40B4-BE49-F238E27FC236}">
              <a16:creationId xmlns:a16="http://schemas.microsoft.com/office/drawing/2014/main" id="{F29257F6-0CA6-4808-B5B0-289C4B8A07D6}"/>
            </a:ext>
          </a:extLst>
        </xdr:cNvPr>
        <xdr:cNvPicPr>
          <a:picLocks noChangeAspect="1"/>
        </xdr:cNvPicPr>
      </xdr:nvPicPr>
      <xdr:blipFill>
        <a:blip xmlns:r="http://schemas.openxmlformats.org/officeDocument/2006/relationships" r:embed="rId2"/>
        <a:stretch>
          <a:fillRect/>
        </a:stretch>
      </xdr:blipFill>
      <xdr:spPr>
        <a:xfrm>
          <a:off x="13262393" y="143529"/>
          <a:ext cx="1311924" cy="1200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219075</xdr:rowOff>
    </xdr:to>
    <xdr:pic>
      <xdr:nvPicPr>
        <xdr:cNvPr id="2" name="Picture 8">
          <a:extLst>
            <a:ext uri="{FF2B5EF4-FFF2-40B4-BE49-F238E27FC236}">
              <a16:creationId xmlns:a16="http://schemas.microsoft.com/office/drawing/2014/main" id="{37DF3690-475C-4616-BE65-EDBDD6DBB3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34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331879</xdr:colOff>
      <xdr:row>0</xdr:row>
      <xdr:rowOff>143529</xdr:rowOff>
    </xdr:from>
    <xdr:to>
      <xdr:col>15</xdr:col>
      <xdr:colOff>743495</xdr:colOff>
      <xdr:row>4</xdr:row>
      <xdr:rowOff>287055</xdr:rowOff>
    </xdr:to>
    <xdr:pic>
      <xdr:nvPicPr>
        <xdr:cNvPr id="3" name="Picture 2">
          <a:extLst>
            <a:ext uri="{FF2B5EF4-FFF2-40B4-BE49-F238E27FC236}">
              <a16:creationId xmlns:a16="http://schemas.microsoft.com/office/drawing/2014/main" id="{D1188D89-BA74-43E3-AE81-D29888564FA9}"/>
            </a:ext>
          </a:extLst>
        </xdr:cNvPr>
        <xdr:cNvPicPr>
          <a:picLocks noChangeAspect="1"/>
        </xdr:cNvPicPr>
      </xdr:nvPicPr>
      <xdr:blipFill>
        <a:blip xmlns:r="http://schemas.openxmlformats.org/officeDocument/2006/relationships" r:embed="rId2"/>
        <a:stretch>
          <a:fillRect/>
        </a:stretch>
      </xdr:blipFill>
      <xdr:spPr>
        <a:xfrm>
          <a:off x="12831854" y="140354"/>
          <a:ext cx="1275216" cy="1223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238125</xdr:rowOff>
    </xdr:to>
    <xdr:pic>
      <xdr:nvPicPr>
        <xdr:cNvPr id="2129" name="Picture 8">
          <a:extLst>
            <a:ext uri="{FF2B5EF4-FFF2-40B4-BE49-F238E27FC236}">
              <a16:creationId xmlns:a16="http://schemas.microsoft.com/office/drawing/2014/main" id="{CAB0CA49-92BC-4616-8109-AA0E85A512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14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630400</xdr:colOff>
      <xdr:row>0</xdr:row>
      <xdr:rowOff>39447</xdr:rowOff>
    </xdr:from>
    <xdr:to>
      <xdr:col>16</xdr:col>
      <xdr:colOff>1297691</xdr:colOff>
      <xdr:row>1</xdr:row>
      <xdr:rowOff>280170</xdr:rowOff>
    </xdr:to>
    <xdr:pic>
      <xdr:nvPicPr>
        <xdr:cNvPr id="2130" name="Picture 8">
          <a:extLst>
            <a:ext uri="{FF2B5EF4-FFF2-40B4-BE49-F238E27FC236}">
              <a16:creationId xmlns:a16="http://schemas.microsoft.com/office/drawing/2014/main" id="{7EDDC408-92C7-4394-BEBF-BC969000B3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229233" y="39447"/>
          <a:ext cx="667291" cy="58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Q40"/>
  <sheetViews>
    <sheetView showGridLines="0" tabSelected="1" showRuler="0" showWhiteSpace="0" view="pageLayout" topLeftCell="A19" zoomScale="80" zoomScaleNormal="76" zoomScaleSheetLayoutView="55" zoomScalePageLayoutView="80" workbookViewId="0">
      <selection activeCell="S37" sqref="S37"/>
    </sheetView>
  </sheetViews>
  <sheetFormatPr defaultColWidth="9.26953125" defaultRowHeight="12" x14ac:dyDescent="0.3"/>
  <cols>
    <col min="1" max="1" width="13.453125" style="17" customWidth="1"/>
    <col min="2" max="2" width="19.26953125" style="17" customWidth="1"/>
    <col min="3" max="4" width="15.26953125" style="17" customWidth="1"/>
    <col min="5" max="6" width="13" style="17" customWidth="1"/>
    <col min="7" max="7" width="12.54296875" style="17" customWidth="1"/>
    <col min="8" max="8" width="10.54296875" style="17" customWidth="1"/>
    <col min="9" max="9" width="13.453125" style="17" customWidth="1"/>
    <col min="10" max="11" width="10.54296875" style="17" customWidth="1"/>
    <col min="12" max="12" width="12.26953125" style="18" customWidth="1"/>
    <col min="13" max="13" width="11.26953125" style="18" customWidth="1"/>
    <col min="14" max="14" width="9.7265625" style="18" customWidth="1"/>
    <col min="15" max="15" width="12.54296875" style="17" customWidth="1"/>
    <col min="16" max="16" width="15.26953125" style="17" customWidth="1"/>
    <col min="17" max="17" width="3.26953125" style="17" customWidth="1"/>
    <col min="18" max="16384" width="9.26953125" style="17"/>
  </cols>
  <sheetData>
    <row r="1" spans="1:16" s="16" customFormat="1" ht="21" customHeight="1" x14ac:dyDescent="0.55000000000000004">
      <c r="A1" s="101" t="s">
        <v>19</v>
      </c>
      <c r="B1" s="101"/>
      <c r="C1" s="101"/>
      <c r="D1" s="101"/>
      <c r="E1" s="101"/>
      <c r="F1" s="101"/>
      <c r="G1" s="101"/>
      <c r="H1" s="101"/>
      <c r="I1" s="101"/>
      <c r="J1" s="101"/>
      <c r="K1" s="101"/>
      <c r="L1" s="101"/>
      <c r="M1" s="101"/>
      <c r="N1" s="101"/>
      <c r="O1" s="101"/>
      <c r="P1" s="101"/>
    </row>
    <row r="2" spans="1:16" ht="21" customHeight="1" x14ac:dyDescent="0.55000000000000004">
      <c r="A2" s="101" t="s">
        <v>1</v>
      </c>
      <c r="B2" s="101"/>
      <c r="C2" s="101"/>
      <c r="D2" s="101"/>
      <c r="E2" s="101"/>
      <c r="F2" s="101"/>
      <c r="G2" s="101"/>
      <c r="H2" s="101"/>
      <c r="I2" s="101"/>
      <c r="J2" s="101"/>
      <c r="K2" s="101"/>
      <c r="L2" s="101"/>
      <c r="M2" s="101"/>
      <c r="N2" s="101"/>
      <c r="O2" s="101"/>
      <c r="P2" s="101"/>
    </row>
    <row r="3" spans="1:16" ht="27" customHeight="1" x14ac:dyDescent="0.55000000000000004">
      <c r="A3" s="102" t="s">
        <v>20</v>
      </c>
      <c r="B3" s="102"/>
      <c r="C3" s="102"/>
      <c r="D3" s="102"/>
      <c r="E3" s="102"/>
      <c r="F3" s="102"/>
      <c r="G3" s="102"/>
      <c r="H3" s="102"/>
      <c r="I3" s="102"/>
      <c r="J3" s="102"/>
      <c r="K3" s="102"/>
      <c r="L3" s="102"/>
      <c r="M3" s="102"/>
      <c r="N3" s="102"/>
      <c r="O3" s="102"/>
      <c r="P3" s="102"/>
    </row>
    <row r="4" spans="1:16" ht="15.75" customHeight="1" x14ac:dyDescent="0.45">
      <c r="P4" s="19"/>
    </row>
    <row r="5" spans="1:16" s="20" customFormat="1" ht="33" customHeight="1" x14ac:dyDescent="0.35">
      <c r="A5" s="103" t="s">
        <v>21</v>
      </c>
      <c r="B5" s="103"/>
      <c r="C5" s="103"/>
      <c r="D5" s="103"/>
      <c r="E5" s="103"/>
      <c r="F5" s="103"/>
      <c r="I5" s="103" t="s">
        <v>22</v>
      </c>
      <c r="J5" s="103"/>
      <c r="K5" s="103"/>
      <c r="L5" s="103"/>
      <c r="M5" s="103"/>
      <c r="N5" s="103"/>
      <c r="O5" s="103"/>
      <c r="P5" s="103"/>
    </row>
    <row r="6" spans="1:16" s="21" customFormat="1" ht="24" customHeight="1" x14ac:dyDescent="0.35">
      <c r="A6" s="97" t="s">
        <v>23</v>
      </c>
      <c r="B6" s="97"/>
      <c r="C6" s="98"/>
      <c r="D6" s="98"/>
      <c r="E6" s="98"/>
      <c r="F6" s="98"/>
      <c r="H6" s="99" t="s">
        <v>24</v>
      </c>
      <c r="I6" s="99"/>
      <c r="J6" s="99"/>
      <c r="K6" s="100"/>
      <c r="L6" s="100"/>
      <c r="M6" s="100"/>
      <c r="N6" s="100"/>
      <c r="O6" s="100"/>
      <c r="P6" s="100"/>
    </row>
    <row r="7" spans="1:16" s="25" customFormat="1" ht="24" customHeight="1" x14ac:dyDescent="0.35">
      <c r="A7" s="104" t="s">
        <v>25</v>
      </c>
      <c r="B7" s="104"/>
      <c r="C7" s="98"/>
      <c r="D7" s="98"/>
      <c r="E7" s="98"/>
      <c r="F7" s="98"/>
      <c r="G7" s="22"/>
      <c r="H7" s="104" t="s">
        <v>26</v>
      </c>
      <c r="I7" s="104"/>
      <c r="J7" s="104"/>
      <c r="K7" s="23"/>
      <c r="L7" s="24"/>
      <c r="M7" s="24"/>
      <c r="N7" s="24"/>
      <c r="O7" s="24"/>
      <c r="P7" s="24"/>
    </row>
    <row r="8" spans="1:16" s="25" customFormat="1" ht="24" customHeight="1" x14ac:dyDescent="0.35">
      <c r="A8" s="99" t="s">
        <v>27</v>
      </c>
      <c r="B8" s="99"/>
      <c r="C8" s="98"/>
      <c r="D8" s="98"/>
      <c r="E8" s="98"/>
      <c r="F8" s="98"/>
      <c r="G8" s="26"/>
      <c r="H8" s="99" t="s">
        <v>28</v>
      </c>
      <c r="I8" s="99"/>
      <c r="J8" s="99"/>
      <c r="K8" s="105"/>
      <c r="L8" s="105"/>
      <c r="M8" s="27"/>
      <c r="N8" s="27"/>
      <c r="O8" s="27"/>
      <c r="P8" s="24"/>
    </row>
    <row r="9" spans="1:16" s="25" customFormat="1" ht="24" customHeight="1" x14ac:dyDescent="0.35">
      <c r="A9" s="99" t="s">
        <v>29</v>
      </c>
      <c r="B9" s="99"/>
      <c r="C9" s="98"/>
      <c r="D9" s="98"/>
      <c r="E9" s="98"/>
      <c r="F9" s="98"/>
      <c r="G9" s="26"/>
      <c r="H9" s="104" t="s">
        <v>30</v>
      </c>
      <c r="I9" s="104"/>
      <c r="J9" s="104"/>
      <c r="K9" s="24" t="s">
        <v>223</v>
      </c>
      <c r="L9" s="24"/>
      <c r="M9" s="24"/>
      <c r="N9" s="24"/>
      <c r="O9" s="24"/>
      <c r="P9" s="24"/>
    </row>
    <row r="10" spans="1:16" s="25" customFormat="1" ht="24" customHeight="1" x14ac:dyDescent="0.35">
      <c r="A10" s="99" t="s">
        <v>31</v>
      </c>
      <c r="B10" s="99"/>
      <c r="C10" s="98"/>
      <c r="D10" s="98"/>
      <c r="E10" s="98"/>
      <c r="F10" s="98"/>
      <c r="G10" s="26"/>
      <c r="H10" s="104" t="s">
        <v>32</v>
      </c>
      <c r="I10" s="104"/>
      <c r="J10" s="104"/>
      <c r="K10" s="23"/>
      <c r="L10" s="24"/>
      <c r="M10" s="24"/>
      <c r="N10" s="24"/>
      <c r="O10" s="24"/>
      <c r="P10" s="24"/>
    </row>
    <row r="11" spans="1:16" s="25" customFormat="1" ht="24" customHeight="1" x14ac:dyDescent="0.35">
      <c r="A11" s="104"/>
      <c r="B11" s="104"/>
      <c r="C11" s="98"/>
      <c r="D11" s="98"/>
      <c r="E11" s="98"/>
      <c r="F11" s="98"/>
      <c r="G11" s="26"/>
      <c r="H11" s="104" t="s">
        <v>33</v>
      </c>
      <c r="I11" s="104"/>
      <c r="J11" s="104"/>
      <c r="K11" s="98"/>
      <c r="L11" s="98"/>
      <c r="M11" s="24"/>
      <c r="N11" s="28"/>
      <c r="O11" s="28"/>
      <c r="P11" s="24"/>
    </row>
    <row r="12" spans="1:16" s="25" customFormat="1" ht="24" customHeight="1" x14ac:dyDescent="0.35">
      <c r="A12" s="104" t="s">
        <v>34</v>
      </c>
      <c r="B12" s="104"/>
      <c r="C12" s="98"/>
      <c r="D12" s="98"/>
      <c r="E12" s="98"/>
      <c r="F12" s="98"/>
      <c r="G12" s="26"/>
      <c r="H12" s="104" t="s">
        <v>35</v>
      </c>
      <c r="I12" s="104"/>
      <c r="J12" s="104"/>
      <c r="K12" s="98"/>
      <c r="L12" s="98"/>
      <c r="M12" s="98"/>
      <c r="N12" s="98"/>
      <c r="O12" s="98"/>
      <c r="P12" s="98"/>
    </row>
    <row r="13" spans="1:16" s="25" customFormat="1" ht="24" customHeight="1" x14ac:dyDescent="0.35">
      <c r="A13" s="104" t="s">
        <v>36</v>
      </c>
      <c r="B13" s="104"/>
      <c r="C13" s="98"/>
      <c r="D13" s="98"/>
      <c r="E13" s="98"/>
      <c r="F13" s="98"/>
      <c r="H13" s="99" t="s">
        <v>37</v>
      </c>
      <c r="I13" s="99"/>
      <c r="J13" s="99"/>
      <c r="K13" s="98"/>
      <c r="L13" s="98"/>
      <c r="M13" s="98"/>
      <c r="N13" s="98"/>
      <c r="O13" s="98"/>
      <c r="P13" s="98"/>
    </row>
    <row r="14" spans="1:16" s="25" customFormat="1" ht="8.25" customHeight="1" thickBot="1" x14ac:dyDescent="0.4">
      <c r="J14" s="29"/>
      <c r="L14" s="30"/>
      <c r="M14" s="30"/>
      <c r="N14" s="30"/>
      <c r="O14" s="30"/>
      <c r="P14" s="31"/>
    </row>
    <row r="15" spans="1:16" s="32" customFormat="1" ht="8.25" customHeight="1" thickTop="1" x14ac:dyDescent="0.3">
      <c r="A15" s="106" t="s">
        <v>38</v>
      </c>
      <c r="B15" s="108" t="s">
        <v>39</v>
      </c>
      <c r="C15" s="108" t="s">
        <v>40</v>
      </c>
      <c r="D15" s="108" t="s">
        <v>41</v>
      </c>
      <c r="E15" s="108" t="s">
        <v>42</v>
      </c>
      <c r="F15" s="110" t="s">
        <v>221</v>
      </c>
      <c r="G15" s="106" t="s">
        <v>43</v>
      </c>
      <c r="H15" s="110" t="s">
        <v>44</v>
      </c>
      <c r="I15" s="115" t="s">
        <v>45</v>
      </c>
      <c r="J15" s="106" t="s">
        <v>46</v>
      </c>
      <c r="K15" s="110" t="s">
        <v>47</v>
      </c>
      <c r="L15" s="115" t="s">
        <v>48</v>
      </c>
      <c r="M15" s="115" t="s">
        <v>49</v>
      </c>
      <c r="N15" s="117" t="s">
        <v>50</v>
      </c>
      <c r="O15" s="119" t="s">
        <v>51</v>
      </c>
      <c r="P15" s="119" t="s">
        <v>52</v>
      </c>
    </row>
    <row r="16" spans="1:16" s="33" customFormat="1" ht="41.25" customHeight="1" thickBot="1" x14ac:dyDescent="0.4">
      <c r="A16" s="107"/>
      <c r="B16" s="109"/>
      <c r="C16" s="109"/>
      <c r="D16" s="109"/>
      <c r="E16" s="109"/>
      <c r="F16" s="111"/>
      <c r="G16" s="107"/>
      <c r="H16" s="111"/>
      <c r="I16" s="116"/>
      <c r="J16" s="107"/>
      <c r="K16" s="111"/>
      <c r="L16" s="116"/>
      <c r="M16" s="116"/>
      <c r="N16" s="118"/>
      <c r="O16" s="120"/>
      <c r="P16" s="120"/>
    </row>
    <row r="17" spans="1:17" s="34" customFormat="1" ht="27" customHeight="1" thickTop="1" x14ac:dyDescent="0.35">
      <c r="A17" s="43"/>
      <c r="B17" s="35"/>
      <c r="C17" s="44"/>
      <c r="D17" s="44"/>
      <c r="E17" s="35"/>
      <c r="F17" s="36"/>
      <c r="G17" s="96" t="str">
        <f>IF(C17="","",((D17-C17)*24)-E17)</f>
        <v/>
      </c>
      <c r="H17" s="37">
        <v>0</v>
      </c>
      <c r="I17" s="38" t="str">
        <f>IF(H17="","$",IF(G17="","$",(H17*G17)))</f>
        <v>$</v>
      </c>
      <c r="J17" s="39"/>
      <c r="K17" s="37" t="str">
        <f>IF(J17&gt;0,(H17/2),"")</f>
        <v/>
      </c>
      <c r="L17" s="38" t="str">
        <f>IF(J17="","$",ROUNDUP(K17*J17,2))</f>
        <v>$</v>
      </c>
      <c r="M17" s="40"/>
      <c r="N17" s="41">
        <v>0.6</v>
      </c>
      <c r="O17" s="45" t="str">
        <f>IF(M17="","$",ROUNDUP(N17*M17,2))</f>
        <v>$</v>
      </c>
      <c r="P17" s="42" t="str">
        <f>IF(SUM(I17,L17,O17)=0,"$",SUM(I17,L17,O17))</f>
        <v>$</v>
      </c>
    </row>
    <row r="18" spans="1:17" s="34" customFormat="1" ht="27" customHeight="1" x14ac:dyDescent="0.35">
      <c r="A18" s="43"/>
      <c r="B18" s="35"/>
      <c r="C18" s="44"/>
      <c r="D18" s="44"/>
      <c r="E18" s="35"/>
      <c r="F18" s="36"/>
      <c r="G18" s="96" t="str">
        <f t="shared" ref="G18:G24" si="0">IF(C18="","",((D18-C18)*24)-E18)</f>
        <v/>
      </c>
      <c r="H18" s="37"/>
      <c r="I18" s="38" t="str">
        <f>IF(H18="","$",IF(G18="","$",(H18*G18)))</f>
        <v>$</v>
      </c>
      <c r="J18" s="39"/>
      <c r="K18" s="37" t="str">
        <f>IF(J18&gt;0,(H18/2),"")</f>
        <v/>
      </c>
      <c r="L18" s="38" t="str">
        <f>IF(J18="","$",ROUNDUP(K18*J18,2))</f>
        <v>$</v>
      </c>
      <c r="M18" s="40"/>
      <c r="N18" s="41">
        <v>0.6</v>
      </c>
      <c r="O18" s="45" t="str">
        <f t="shared" ref="O18:O24" si="1">IF(M18="","$",ROUNDUP(N18*M18,2))</f>
        <v>$</v>
      </c>
      <c r="P18" s="42" t="str">
        <f>IF(SUM(I18,L18,O18)=0,"$",SUM(I18,L18,O18))</f>
        <v>$</v>
      </c>
    </row>
    <row r="19" spans="1:17" s="34" customFormat="1" ht="27" customHeight="1" x14ac:dyDescent="0.35">
      <c r="A19" s="43"/>
      <c r="B19" s="35"/>
      <c r="C19" s="44"/>
      <c r="D19" s="44"/>
      <c r="E19" s="35"/>
      <c r="F19" s="36"/>
      <c r="G19" s="96" t="str">
        <f t="shared" si="0"/>
        <v/>
      </c>
      <c r="H19" s="37"/>
      <c r="I19" s="38" t="str">
        <f t="shared" ref="I19:I24" si="2">IF(H19="","$",IF(G19="","$",(H19*G19)))</f>
        <v>$</v>
      </c>
      <c r="J19" s="39"/>
      <c r="K19" s="37" t="str">
        <f t="shared" ref="K19:K24" si="3">IF(J19&gt;0,(H19/2),"")</f>
        <v/>
      </c>
      <c r="L19" s="38" t="str">
        <f t="shared" ref="L19:L22" si="4">IF(J19="","$",ROUNDUP(K19*J19,2))</f>
        <v>$</v>
      </c>
      <c r="M19" s="40"/>
      <c r="N19" s="41">
        <v>0.6</v>
      </c>
      <c r="O19" s="45" t="str">
        <f t="shared" si="1"/>
        <v>$</v>
      </c>
      <c r="P19" s="42" t="str">
        <f t="shared" ref="P19:P24" si="5">IF(SUM(I19,L19,O19)=0,"$",SUM(I19,L19,O19))</f>
        <v>$</v>
      </c>
    </row>
    <row r="20" spans="1:17" s="34" customFormat="1" ht="27" customHeight="1" x14ac:dyDescent="0.35">
      <c r="A20" s="43"/>
      <c r="B20" s="35"/>
      <c r="C20" s="44"/>
      <c r="D20" s="44"/>
      <c r="E20" s="35"/>
      <c r="F20" s="36"/>
      <c r="G20" s="96" t="str">
        <f t="shared" si="0"/>
        <v/>
      </c>
      <c r="H20" s="37"/>
      <c r="I20" s="38" t="str">
        <f t="shared" si="2"/>
        <v>$</v>
      </c>
      <c r="J20" s="39"/>
      <c r="K20" s="37" t="str">
        <f t="shared" si="3"/>
        <v/>
      </c>
      <c r="L20" s="38" t="str">
        <f t="shared" si="4"/>
        <v>$</v>
      </c>
      <c r="M20" s="40"/>
      <c r="N20" s="41">
        <v>0.6</v>
      </c>
      <c r="O20" s="45" t="str">
        <f t="shared" si="1"/>
        <v>$</v>
      </c>
      <c r="P20" s="42" t="str">
        <f t="shared" si="5"/>
        <v>$</v>
      </c>
    </row>
    <row r="21" spans="1:17" s="34" customFormat="1" ht="27" customHeight="1" x14ac:dyDescent="0.35">
      <c r="A21" s="43"/>
      <c r="B21" s="35"/>
      <c r="C21" s="44"/>
      <c r="D21" s="44"/>
      <c r="E21" s="35"/>
      <c r="F21" s="36"/>
      <c r="G21" s="96" t="str">
        <f t="shared" si="0"/>
        <v/>
      </c>
      <c r="H21" s="37"/>
      <c r="I21" s="38" t="str">
        <f t="shared" si="2"/>
        <v>$</v>
      </c>
      <c r="J21" s="39"/>
      <c r="K21" s="37" t="str">
        <f t="shared" si="3"/>
        <v/>
      </c>
      <c r="L21" s="38" t="str">
        <f t="shared" si="4"/>
        <v>$</v>
      </c>
      <c r="M21" s="40"/>
      <c r="N21" s="41">
        <v>0.6</v>
      </c>
      <c r="O21" s="45" t="str">
        <f t="shared" si="1"/>
        <v>$</v>
      </c>
      <c r="P21" s="42" t="str">
        <f t="shared" si="5"/>
        <v>$</v>
      </c>
    </row>
    <row r="22" spans="1:17" s="34" customFormat="1" ht="27" customHeight="1" x14ac:dyDescent="0.35">
      <c r="A22" s="43"/>
      <c r="B22" s="35"/>
      <c r="C22" s="44"/>
      <c r="D22" s="44"/>
      <c r="E22" s="35"/>
      <c r="F22" s="36"/>
      <c r="G22" s="96" t="str">
        <f t="shared" si="0"/>
        <v/>
      </c>
      <c r="H22" s="37"/>
      <c r="I22" s="38" t="str">
        <f t="shared" si="2"/>
        <v>$</v>
      </c>
      <c r="J22" s="39"/>
      <c r="K22" s="37" t="str">
        <f t="shared" si="3"/>
        <v/>
      </c>
      <c r="L22" s="38" t="str">
        <f t="shared" si="4"/>
        <v>$</v>
      </c>
      <c r="M22" s="40"/>
      <c r="N22" s="41">
        <v>0.6</v>
      </c>
      <c r="O22" s="45" t="str">
        <f t="shared" si="1"/>
        <v>$</v>
      </c>
      <c r="P22" s="42" t="str">
        <f t="shared" si="5"/>
        <v>$</v>
      </c>
    </row>
    <row r="23" spans="1:17" s="34" customFormat="1" ht="27" customHeight="1" x14ac:dyDescent="0.35">
      <c r="A23" s="43"/>
      <c r="B23" s="35"/>
      <c r="C23" s="44"/>
      <c r="D23" s="44"/>
      <c r="E23" s="35"/>
      <c r="F23" s="36"/>
      <c r="G23" s="96" t="str">
        <f t="shared" si="0"/>
        <v/>
      </c>
      <c r="H23" s="37"/>
      <c r="I23" s="38" t="str">
        <f t="shared" si="2"/>
        <v>$</v>
      </c>
      <c r="J23" s="39"/>
      <c r="K23" s="37" t="str">
        <f t="shared" si="3"/>
        <v/>
      </c>
      <c r="L23" s="38" t="str">
        <f>IF(J23="","$",ROUNDUP(K23*J23,2))</f>
        <v>$</v>
      </c>
      <c r="M23" s="40"/>
      <c r="N23" s="41">
        <v>0.6</v>
      </c>
      <c r="O23" s="45" t="str">
        <f t="shared" si="1"/>
        <v>$</v>
      </c>
      <c r="P23" s="42" t="str">
        <f t="shared" si="5"/>
        <v>$</v>
      </c>
    </row>
    <row r="24" spans="1:17" s="34" customFormat="1" ht="27" customHeight="1" x14ac:dyDescent="0.35">
      <c r="A24" s="43"/>
      <c r="B24" s="35"/>
      <c r="C24" s="44"/>
      <c r="D24" s="44"/>
      <c r="E24" s="35"/>
      <c r="F24" s="36"/>
      <c r="G24" s="96" t="str">
        <f t="shared" si="0"/>
        <v/>
      </c>
      <c r="H24" s="37"/>
      <c r="I24" s="38" t="str">
        <f t="shared" si="2"/>
        <v>$</v>
      </c>
      <c r="J24" s="39"/>
      <c r="K24" s="37" t="str">
        <f t="shared" si="3"/>
        <v/>
      </c>
      <c r="L24" s="38" t="str">
        <f>IF(J24="","$",ROUNDUP(K24*J24,2))</f>
        <v>$</v>
      </c>
      <c r="M24" s="40"/>
      <c r="N24" s="41">
        <v>0.6</v>
      </c>
      <c r="O24" s="45" t="str">
        <f t="shared" si="1"/>
        <v>$</v>
      </c>
      <c r="P24" s="42" t="str">
        <f t="shared" si="5"/>
        <v>$</v>
      </c>
    </row>
    <row r="25" spans="1:17" s="90" customFormat="1" ht="27" customHeight="1" x14ac:dyDescent="0.6">
      <c r="A25" s="123" t="s">
        <v>222</v>
      </c>
      <c r="B25" s="124"/>
      <c r="C25" s="124"/>
      <c r="D25" s="124"/>
      <c r="E25" s="124"/>
      <c r="F25" s="124"/>
      <c r="G25" s="124"/>
      <c r="H25" s="124"/>
      <c r="I25" s="124"/>
      <c r="J25" s="124"/>
      <c r="K25" s="124"/>
      <c r="L25" s="124"/>
      <c r="M25" s="124"/>
      <c r="N25" s="124"/>
      <c r="O25" s="124"/>
      <c r="P25" s="124"/>
      <c r="Q25" s="91"/>
    </row>
    <row r="26" spans="1:17" s="34" customFormat="1" ht="27" customHeight="1" x14ac:dyDescent="0.35">
      <c r="A26" s="43"/>
      <c r="B26" s="35"/>
      <c r="C26" s="44"/>
      <c r="D26" s="44"/>
      <c r="E26" s="35"/>
      <c r="F26" s="36"/>
      <c r="G26" s="96" t="str">
        <f>IF(C26="","",((D26-C26)*24)-E26)</f>
        <v/>
      </c>
      <c r="H26" s="37"/>
      <c r="I26" s="38" t="str">
        <f>IF(H26="","$",IF(G26="","$",(H26*G26)))</f>
        <v>$</v>
      </c>
      <c r="J26" s="92"/>
      <c r="K26" s="93" t="str">
        <f>IF(J26&gt;0,(H26-7)/2,"")</f>
        <v/>
      </c>
      <c r="L26" s="95" t="str">
        <f>IF(J26="","$",ROUNDUP(K26*J26,2))</f>
        <v>$</v>
      </c>
      <c r="M26" s="94"/>
      <c r="N26" s="41">
        <f>$N$17</f>
        <v>0.6</v>
      </c>
      <c r="O26" s="45" t="str">
        <f>IF(M26="","$",ROUNDUP(N26*M26,2))</f>
        <v>$</v>
      </c>
      <c r="P26" s="42" t="str">
        <f>IF(SUM(I26,L26,O26)=0,"$",SUM(I26,L26,O26))</f>
        <v>$</v>
      </c>
    </row>
    <row r="27" spans="1:17" s="34" customFormat="1" ht="27" customHeight="1" x14ac:dyDescent="0.35">
      <c r="A27" s="43"/>
      <c r="B27" s="35"/>
      <c r="C27" s="44"/>
      <c r="D27" s="44"/>
      <c r="E27" s="35"/>
      <c r="F27" s="36"/>
      <c r="G27" s="96" t="str">
        <f t="shared" ref="G27:G31" si="6">IF(C27="","",((D27-C27)*24)-E27)</f>
        <v/>
      </c>
      <c r="H27" s="37"/>
      <c r="I27" s="38" t="str">
        <f t="shared" ref="I27:I31" si="7">IF(H27="","$",IF(G27="","$",(H27*G27)))</f>
        <v>$</v>
      </c>
      <c r="J27" s="92"/>
      <c r="K27" s="93" t="str">
        <f t="shared" ref="K27:K31" si="8">IF(J27&gt;0,(H27-7)/2,"")</f>
        <v/>
      </c>
      <c r="L27" s="95" t="str">
        <f t="shared" ref="L27:L31" si="9">IF(J27="","$",ROUNDUP(K27*J27,2))</f>
        <v>$</v>
      </c>
      <c r="M27" s="94"/>
      <c r="N27" s="41">
        <f t="shared" ref="N27:N31" si="10">$N$17</f>
        <v>0.6</v>
      </c>
      <c r="O27" s="45" t="str">
        <f t="shared" ref="O27:O31" si="11">IF(M27="","$",ROUNDUP(N27*M27,2))</f>
        <v>$</v>
      </c>
      <c r="P27" s="42" t="str">
        <f t="shared" ref="P27:P31" si="12">IF(SUM(I27,L27,O27)=0,"$",SUM(I27,L27,O27))</f>
        <v>$</v>
      </c>
    </row>
    <row r="28" spans="1:17" s="34" customFormat="1" ht="27" customHeight="1" x14ac:dyDescent="0.35">
      <c r="A28" s="43"/>
      <c r="B28" s="35"/>
      <c r="C28" s="44"/>
      <c r="D28" s="44"/>
      <c r="E28" s="35"/>
      <c r="F28" s="36"/>
      <c r="G28" s="96" t="str">
        <f t="shared" si="6"/>
        <v/>
      </c>
      <c r="H28" s="37"/>
      <c r="I28" s="38" t="str">
        <f t="shared" si="7"/>
        <v>$</v>
      </c>
      <c r="J28" s="92"/>
      <c r="K28" s="93" t="str">
        <f t="shared" si="8"/>
        <v/>
      </c>
      <c r="L28" s="95" t="str">
        <f t="shared" si="9"/>
        <v>$</v>
      </c>
      <c r="M28" s="94"/>
      <c r="N28" s="41">
        <f t="shared" si="10"/>
        <v>0.6</v>
      </c>
      <c r="O28" s="45" t="str">
        <f t="shared" si="11"/>
        <v>$</v>
      </c>
      <c r="P28" s="42" t="str">
        <f t="shared" si="12"/>
        <v>$</v>
      </c>
    </row>
    <row r="29" spans="1:17" s="34" customFormat="1" ht="27" customHeight="1" x14ac:dyDescent="0.35">
      <c r="A29" s="43"/>
      <c r="B29" s="35"/>
      <c r="C29" s="44"/>
      <c r="D29" s="44"/>
      <c r="E29" s="35"/>
      <c r="F29" s="36"/>
      <c r="G29" s="96" t="str">
        <f t="shared" si="6"/>
        <v/>
      </c>
      <c r="H29" s="37"/>
      <c r="I29" s="38" t="str">
        <f t="shared" si="7"/>
        <v>$</v>
      </c>
      <c r="J29" s="92"/>
      <c r="K29" s="93" t="str">
        <f t="shared" si="8"/>
        <v/>
      </c>
      <c r="L29" s="95" t="str">
        <f t="shared" si="9"/>
        <v>$</v>
      </c>
      <c r="M29" s="94"/>
      <c r="N29" s="41">
        <f t="shared" si="10"/>
        <v>0.6</v>
      </c>
      <c r="O29" s="45" t="str">
        <f t="shared" si="11"/>
        <v>$</v>
      </c>
      <c r="P29" s="42" t="str">
        <f t="shared" si="12"/>
        <v>$</v>
      </c>
    </row>
    <row r="30" spans="1:17" s="34" customFormat="1" ht="27" customHeight="1" x14ac:dyDescent="0.35">
      <c r="A30" s="43"/>
      <c r="B30" s="35"/>
      <c r="C30" s="44"/>
      <c r="D30" s="44"/>
      <c r="E30" s="35"/>
      <c r="F30" s="36"/>
      <c r="G30" s="96" t="str">
        <f t="shared" si="6"/>
        <v/>
      </c>
      <c r="H30" s="37"/>
      <c r="I30" s="38" t="str">
        <f t="shared" si="7"/>
        <v>$</v>
      </c>
      <c r="J30" s="92"/>
      <c r="K30" s="93" t="str">
        <f t="shared" si="8"/>
        <v/>
      </c>
      <c r="L30" s="95" t="str">
        <f t="shared" si="9"/>
        <v>$</v>
      </c>
      <c r="M30" s="94"/>
      <c r="N30" s="41">
        <f t="shared" si="10"/>
        <v>0.6</v>
      </c>
      <c r="O30" s="45" t="str">
        <f t="shared" si="11"/>
        <v>$</v>
      </c>
      <c r="P30" s="42" t="str">
        <f t="shared" si="12"/>
        <v>$</v>
      </c>
    </row>
    <row r="31" spans="1:17" s="34" customFormat="1" ht="27" customHeight="1" thickBot="1" x14ac:dyDescent="0.4">
      <c r="A31" s="46"/>
      <c r="B31" s="47"/>
      <c r="C31" s="48"/>
      <c r="D31" s="48"/>
      <c r="E31" s="47"/>
      <c r="F31" s="49"/>
      <c r="G31" s="96" t="str">
        <f t="shared" si="6"/>
        <v/>
      </c>
      <c r="H31" s="50"/>
      <c r="I31" s="38" t="str">
        <f t="shared" si="7"/>
        <v>$</v>
      </c>
      <c r="J31" s="92"/>
      <c r="K31" s="93" t="str">
        <f t="shared" si="8"/>
        <v/>
      </c>
      <c r="L31" s="95" t="str">
        <f t="shared" si="9"/>
        <v>$</v>
      </c>
      <c r="M31" s="94"/>
      <c r="N31" s="41">
        <f t="shared" si="10"/>
        <v>0.6</v>
      </c>
      <c r="O31" s="45" t="str">
        <f t="shared" si="11"/>
        <v>$</v>
      </c>
      <c r="P31" s="42" t="str">
        <f t="shared" si="12"/>
        <v>$</v>
      </c>
    </row>
    <row r="32" spans="1:17" s="34" customFormat="1" ht="29.25" customHeight="1" thickTop="1" thickBot="1" x14ac:dyDescent="0.4">
      <c r="A32" s="121" t="s">
        <v>224</v>
      </c>
      <c r="B32" s="121"/>
      <c r="C32" s="121"/>
      <c r="D32" s="121"/>
      <c r="E32" s="121"/>
      <c r="F32" s="121"/>
      <c r="G32" s="121"/>
      <c r="H32" s="121"/>
      <c r="I32" s="121"/>
      <c r="J32" s="121"/>
      <c r="K32" s="121"/>
      <c r="L32" s="121"/>
      <c r="M32" s="121"/>
      <c r="N32" s="51"/>
      <c r="O32" s="51" t="s">
        <v>53</v>
      </c>
      <c r="P32" s="52">
        <f>IF(H17="","$",SUM(P17:P31))</f>
        <v>0</v>
      </c>
    </row>
    <row r="33" spans="1:16" s="34" customFormat="1" ht="29.5" customHeight="1" thickTop="1" thickBot="1" x14ac:dyDescent="0.4">
      <c r="A33" s="122"/>
      <c r="B33" s="122"/>
      <c r="C33" s="122"/>
      <c r="D33" s="122"/>
      <c r="E33" s="122"/>
      <c r="F33" s="122"/>
      <c r="G33" s="122"/>
      <c r="H33" s="122"/>
      <c r="I33" s="122"/>
      <c r="J33" s="122"/>
      <c r="K33" s="122"/>
      <c r="L33" s="122"/>
      <c r="M33" s="122"/>
    </row>
    <row r="34" spans="1:16" s="32" customFormat="1" ht="29.25" customHeight="1" thickBot="1" x14ac:dyDescent="0.35">
      <c r="A34" s="112" t="s">
        <v>54</v>
      </c>
      <c r="B34" s="113"/>
      <c r="C34" s="113"/>
      <c r="D34" s="113"/>
      <c r="E34" s="113"/>
      <c r="F34" s="113"/>
      <c r="G34" s="113"/>
      <c r="H34" s="113"/>
      <c r="I34" s="113"/>
      <c r="J34" s="113"/>
      <c r="K34" s="113"/>
      <c r="L34" s="113"/>
      <c r="M34" s="113"/>
      <c r="N34" s="113"/>
      <c r="O34" s="113"/>
      <c r="P34" s="114"/>
    </row>
    <row r="35" spans="1:16" s="25" customFormat="1" ht="28.5" customHeight="1" thickBot="1" x14ac:dyDescent="0.4">
      <c r="A35" s="127" t="s">
        <v>55</v>
      </c>
      <c r="B35" s="128"/>
      <c r="C35" s="129"/>
      <c r="D35" s="130"/>
      <c r="E35" s="53" t="s">
        <v>56</v>
      </c>
      <c r="F35" s="54" t="str">
        <f>IF(C8="",IF(C9="","",C9),C8)</f>
        <v/>
      </c>
      <c r="G35" s="55" t="s">
        <v>57</v>
      </c>
      <c r="H35" s="56" t="str">
        <f>IF(K7="","",IF(K7="yes","EFT","WARR"))</f>
        <v/>
      </c>
      <c r="I35" s="128" t="s">
        <v>58</v>
      </c>
      <c r="J35" s="131"/>
      <c r="K35" s="132" t="str">
        <f>IF(K6="","",K6)</f>
        <v/>
      </c>
      <c r="L35" s="133"/>
      <c r="M35" s="127" t="s">
        <v>59</v>
      </c>
      <c r="N35" s="131"/>
      <c r="O35" s="134"/>
      <c r="P35" s="135"/>
    </row>
    <row r="36" spans="1:16" s="25" customFormat="1" ht="28.5" customHeight="1" thickBot="1" x14ac:dyDescent="0.4">
      <c r="A36" s="136" t="s">
        <v>60</v>
      </c>
      <c r="B36" s="137"/>
      <c r="C36" s="138"/>
      <c r="D36" s="139"/>
      <c r="E36" s="57"/>
      <c r="F36" s="58" t="s">
        <v>61</v>
      </c>
      <c r="G36" s="59" t="s">
        <v>62</v>
      </c>
      <c r="H36" s="60" t="s">
        <v>63</v>
      </c>
      <c r="I36" s="137" t="s">
        <v>64</v>
      </c>
      <c r="J36" s="140"/>
      <c r="K36" s="141" t="str">
        <f>IF(K8="","",K8)</f>
        <v/>
      </c>
      <c r="L36" s="126"/>
      <c r="M36" s="136" t="s">
        <v>65</v>
      </c>
      <c r="N36" s="140"/>
      <c r="O36" s="125" t="s">
        <v>66</v>
      </c>
      <c r="P36" s="126"/>
    </row>
    <row r="37" spans="1:16" s="33" customFormat="1" ht="28.5" customHeight="1" x14ac:dyDescent="0.35">
      <c r="A37" s="136"/>
      <c r="B37" s="137"/>
      <c r="C37" s="144"/>
      <c r="D37" s="145"/>
      <c r="E37" s="61" t="s">
        <v>67</v>
      </c>
      <c r="F37" s="62">
        <f>IF(I17="","",SUM(I17:I31))</f>
        <v>0</v>
      </c>
      <c r="G37" s="63">
        <f>IF(L17="","",SUM(L17:L31))</f>
        <v>0</v>
      </c>
      <c r="H37" s="64">
        <f>IF(O17="","",SUM(O17:O31))</f>
        <v>0</v>
      </c>
      <c r="I37" s="137" t="s">
        <v>68</v>
      </c>
      <c r="J37" s="140"/>
      <c r="K37" s="125">
        <v>1000</v>
      </c>
      <c r="L37" s="126"/>
      <c r="M37" s="136" t="s">
        <v>69</v>
      </c>
      <c r="N37" s="140"/>
      <c r="O37" s="146"/>
      <c r="P37" s="147"/>
    </row>
    <row r="38" spans="1:16" s="33" customFormat="1" ht="28.5" customHeight="1" thickBot="1" x14ac:dyDescent="0.4">
      <c r="A38" s="148"/>
      <c r="B38" s="149"/>
      <c r="C38" s="150"/>
      <c r="D38" s="151"/>
      <c r="E38" s="65" t="s">
        <v>70</v>
      </c>
      <c r="F38" s="89">
        <v>1935</v>
      </c>
      <c r="G38" s="66" t="s">
        <v>220</v>
      </c>
      <c r="H38" s="67">
        <v>2523</v>
      </c>
      <c r="I38" s="149" t="s">
        <v>71</v>
      </c>
      <c r="J38" s="152"/>
      <c r="K38" s="153" t="s">
        <v>72</v>
      </c>
      <c r="L38" s="154"/>
      <c r="M38" s="148" t="s">
        <v>73</v>
      </c>
      <c r="N38" s="149"/>
      <c r="O38" s="142"/>
      <c r="P38" s="143"/>
    </row>
    <row r="40" spans="1:16" ht="6" customHeight="1" x14ac:dyDescent="0.3"/>
  </sheetData>
  <sheetProtection selectLockedCells="1"/>
  <mergeCells count="77">
    <mergeCell ref="O38:P38"/>
    <mergeCell ref="A37:B37"/>
    <mergeCell ref="C37:D37"/>
    <mergeCell ref="I37:J37"/>
    <mergeCell ref="K37:L37"/>
    <mergeCell ref="M37:N37"/>
    <mergeCell ref="O37:P37"/>
    <mergeCell ref="A38:B38"/>
    <mergeCell ref="C38:D38"/>
    <mergeCell ref="I38:J38"/>
    <mergeCell ref="K38:L38"/>
    <mergeCell ref="M38:N38"/>
    <mergeCell ref="O36:P36"/>
    <mergeCell ref="A35:B35"/>
    <mergeCell ref="C35:D35"/>
    <mergeCell ref="I35:J35"/>
    <mergeCell ref="K35:L35"/>
    <mergeCell ref="M35:N35"/>
    <mergeCell ref="O35:P35"/>
    <mergeCell ref="A36:B36"/>
    <mergeCell ref="C36:D36"/>
    <mergeCell ref="I36:J36"/>
    <mergeCell ref="K36:L36"/>
    <mergeCell ref="M36:N36"/>
    <mergeCell ref="A34:P34"/>
    <mergeCell ref="G15:G16"/>
    <mergeCell ref="H15:H16"/>
    <mergeCell ref="I15:I16"/>
    <mergeCell ref="J15:J16"/>
    <mergeCell ref="K15:K16"/>
    <mergeCell ref="L15:L16"/>
    <mergeCell ref="M15:M16"/>
    <mergeCell ref="N15:N16"/>
    <mergeCell ref="O15:O16"/>
    <mergeCell ref="P15:P16"/>
    <mergeCell ref="A32:M33"/>
    <mergeCell ref="A25:P25"/>
    <mergeCell ref="A13:B13"/>
    <mergeCell ref="C13:F13"/>
    <mergeCell ref="H13:J13"/>
    <mergeCell ref="K13:P13"/>
    <mergeCell ref="A15:A16"/>
    <mergeCell ref="B15:B16"/>
    <mergeCell ref="C15:C16"/>
    <mergeCell ref="D15:D16"/>
    <mergeCell ref="E15:E16"/>
    <mergeCell ref="F15:F16"/>
    <mergeCell ref="A11:B11"/>
    <mergeCell ref="C11:F11"/>
    <mergeCell ref="H11:J11"/>
    <mergeCell ref="K11:L11"/>
    <mergeCell ref="A12:B12"/>
    <mergeCell ref="C12:F12"/>
    <mergeCell ref="H12:J12"/>
    <mergeCell ref="K12:P12"/>
    <mergeCell ref="K8:L8"/>
    <mergeCell ref="A9:B9"/>
    <mergeCell ref="C9:F9"/>
    <mergeCell ref="H9:J9"/>
    <mergeCell ref="A10:B10"/>
    <mergeCell ref="C10:F10"/>
    <mergeCell ref="H10:J10"/>
    <mergeCell ref="A7:B7"/>
    <mergeCell ref="C7:F7"/>
    <mergeCell ref="H7:J7"/>
    <mergeCell ref="A8:B8"/>
    <mergeCell ref="C8:F8"/>
    <mergeCell ref="H8:J8"/>
    <mergeCell ref="A6:B6"/>
    <mergeCell ref="C6:F6"/>
    <mergeCell ref="H6:J6"/>
    <mergeCell ref="K6:P6"/>
    <mergeCell ref="A1:P1"/>
    <mergeCell ref="A2:P2"/>
    <mergeCell ref="A3:P3"/>
    <mergeCell ref="A5:F5"/>
    <mergeCell ref="I5:P5"/>
  </mergeCells>
  <dataValidations count="13">
    <dataValidation allowBlank="1" showErrorMessage="1" promptTitle="Invoice #" prompt="Invoice Numbers are created by each interpreter. The number must be no longer than 7 characters and preferably contains no letters. " sqref="K13" xr:uid="{00000000-0002-0000-0000-000000000000}"/>
    <dataValidation type="list" allowBlank="1" showErrorMessage="1" error="Enter correct code:_x000a_1st four letters of county" sqref="O37:P37" xr:uid="{00000000-0002-0000-0000-000002000000}">
      <formula1>Location</formula1>
    </dataValidation>
    <dataValidation type="list" allowBlank="1" showErrorMessage="1" error="Enter correct organization code: _x000a_[2-digit district code]TC, or_x000a_[2-digit district code]PB" sqref="O35:P35" xr:uid="{00000000-0002-0000-0000-000003000000}">
      <formula1>OrganizationUnit</formula1>
    </dataValidation>
    <dataValidation type="list" allowBlank="1" showErrorMessage="1" promptTitle="Certification Number" prompt="Interpreters who are certified have been issued a &quot;Certification Number&quot;. Interpreters who are not certified must leave this field blank." sqref="K11:L11" xr:uid="{00000000-0002-0000-0000-000004000000}">
      <formula1>Organization</formula1>
    </dataValidation>
    <dataValidation allowBlank="1" showErrorMessage="1" promptTitle="Certification Number" prompt="Interpreters who are certified have been issued a &quot;Certification Number&quot;. Interpreters who are not certified must leave this field blank." sqref="M11" xr:uid="{00000000-0002-0000-0000-000005000000}"/>
    <dataValidation type="list" allowBlank="1" showErrorMessage="1" sqref="F17:F24 F26:F31" xr:uid="{00000000-0002-0000-0000-000006000000}">
      <formula1>"yes, no"</formula1>
    </dataValidation>
    <dataValidation allowBlank="1" showErrorMessage="1" sqref="J17:K24 J26:K31" xr:uid="{00000000-0002-0000-0000-000007000000}"/>
    <dataValidation allowBlank="1" showErrorMessage="1" promptTitle="Payment Rate" prompt="Enter the pre-approved rate for interpreting time. " sqref="H17:H24 H26:H31" xr:uid="{00000000-0002-0000-0000-000008000000}"/>
    <dataValidation type="list" allowBlank="1" showErrorMessage="1" error="Please enter &quot;Yes&quot; or &quot;No&quot;." promptTitle="EFT" sqref="K7" xr:uid="{00000000-0002-0000-0000-000009000000}">
      <formula1>YesorNo</formula1>
    </dataValidation>
    <dataValidation type="list" allowBlank="1" showInputMessage="1" showErrorMessage="1" sqref="K10:N10" xr:uid="{00000000-0002-0000-0000-00000A000000}">
      <formula1>DistrictCounties</formula1>
    </dataValidation>
    <dataValidation allowBlank="1" showErrorMessage="1" promptTitle="Mileage" prompt="Enter the pre-approved number of miles to and from _x000a_the assignment, if applicable." sqref="M17:M24 M26:M31" xr:uid="{00000000-0002-0000-0000-00000B000000}"/>
    <dataValidation allowBlank="1" showInputMessage="1" showErrorMessage="1" promptTitle="Language" prompt="Language in which interpreting services were rendered for the billed assignment(s)." sqref="L14:N14" xr:uid="{00000000-0002-0000-0000-00000C000000}"/>
    <dataValidation type="date" operator="greaterThanOrEqual" allowBlank="1" showErrorMessage="1" error="Please enter a date after January 1, 2015." prompt="Current invoice is valid for work completed beginning January 1, 2015." sqref="A17:A24 A26:A31" xr:uid="{00000000-0002-0000-0000-00000D000000}">
      <formula1>42917</formula1>
    </dataValidation>
  </dataValidations>
  <pageMargins left="0.26" right="0.32" top="0.33" bottom="0.41" header="0.5" footer="0.22"/>
  <pageSetup scale="57" fitToWidth="0" orientation="landscape" r:id="rId1"/>
  <headerFooter>
    <oddFooter xml:space="preserve">&amp;R&amp;"Calibri,Regular"
Revised January 2, 2024
</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Enter correct code: _x000a_L100 - Spanish In-Person_x000a_L115 - Spanish Remote_x000a_L205 - LOTS In-Person_x000a_L220 - LOTS Remote" xr:uid="{00000000-0002-0000-0000-000001000000}">
          <x14:formula1>
            <xm:f>Sheet1!$A$150:$A$157</xm:f>
          </x14:formula1>
          <xm:sqref>O38:P38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9326-5AD4-4C48-9723-5E3AAA94B4B1}">
  <sheetPr>
    <tabColor rgb="FFFFFF00"/>
    <pageSetUpPr fitToPage="1"/>
  </sheetPr>
  <dimension ref="A1:Q40"/>
  <sheetViews>
    <sheetView showGridLines="0" showRowColHeaders="0" showRuler="0" view="pageLayout" topLeftCell="A19" zoomScale="80" zoomScaleNormal="76" zoomScaleSheetLayoutView="55" zoomScalePageLayoutView="80" workbookViewId="0">
      <selection activeCell="T36" sqref="T36"/>
    </sheetView>
  </sheetViews>
  <sheetFormatPr defaultColWidth="9.26953125" defaultRowHeight="12" x14ac:dyDescent="0.3"/>
  <cols>
    <col min="1" max="1" width="13.453125" style="17" customWidth="1"/>
    <col min="2" max="2" width="19.26953125" style="17" customWidth="1"/>
    <col min="3" max="4" width="15.26953125" style="17" customWidth="1"/>
    <col min="5" max="6" width="13" style="17" customWidth="1"/>
    <col min="7" max="7" width="12.54296875" style="17" customWidth="1"/>
    <col min="8" max="8" width="10.54296875" style="17" customWidth="1"/>
    <col min="9" max="9" width="13.453125" style="17" customWidth="1"/>
    <col min="10" max="11" width="10.54296875" style="17" customWidth="1"/>
    <col min="12" max="12" width="12.26953125" style="18" customWidth="1"/>
    <col min="13" max="13" width="11.26953125" style="18" customWidth="1"/>
    <col min="14" max="14" width="9.7265625" style="18" customWidth="1"/>
    <col min="15" max="15" width="12.54296875" style="17" customWidth="1"/>
    <col min="16" max="16" width="15.26953125" style="17" customWidth="1"/>
    <col min="17" max="17" width="3.26953125" style="17" customWidth="1"/>
    <col min="18" max="16384" width="9.26953125" style="17"/>
  </cols>
  <sheetData>
    <row r="1" spans="1:16" s="16" customFormat="1" ht="21" customHeight="1" x14ac:dyDescent="0.55000000000000004">
      <c r="A1" s="101" t="s">
        <v>19</v>
      </c>
      <c r="B1" s="101"/>
      <c r="C1" s="101"/>
      <c r="D1" s="101"/>
      <c r="E1" s="101"/>
      <c r="F1" s="101"/>
      <c r="G1" s="101"/>
      <c r="H1" s="101"/>
      <c r="I1" s="101"/>
      <c r="J1" s="101"/>
      <c r="K1" s="101"/>
      <c r="L1" s="101"/>
      <c r="M1" s="101"/>
      <c r="N1" s="101"/>
      <c r="O1" s="101"/>
      <c r="P1" s="101"/>
    </row>
    <row r="2" spans="1:16" ht="21" customHeight="1" x14ac:dyDescent="0.55000000000000004">
      <c r="A2" s="101" t="s">
        <v>1</v>
      </c>
      <c r="B2" s="101"/>
      <c r="C2" s="101"/>
      <c r="D2" s="101"/>
      <c r="E2" s="101"/>
      <c r="F2" s="101"/>
      <c r="G2" s="101"/>
      <c r="H2" s="101"/>
      <c r="I2" s="101"/>
      <c r="J2" s="101"/>
      <c r="K2" s="101"/>
      <c r="L2" s="101"/>
      <c r="M2" s="101"/>
      <c r="N2" s="101"/>
      <c r="O2" s="101"/>
      <c r="P2" s="101"/>
    </row>
    <row r="3" spans="1:16" ht="27" customHeight="1" x14ac:dyDescent="0.55000000000000004">
      <c r="A3" s="102" t="s">
        <v>225</v>
      </c>
      <c r="B3" s="102"/>
      <c r="C3" s="102"/>
      <c r="D3" s="102"/>
      <c r="E3" s="102"/>
      <c r="F3" s="102"/>
      <c r="G3" s="102"/>
      <c r="H3" s="102"/>
      <c r="I3" s="102"/>
      <c r="J3" s="102"/>
      <c r="K3" s="102"/>
      <c r="L3" s="102"/>
      <c r="M3" s="102"/>
      <c r="N3" s="102"/>
      <c r="O3" s="102"/>
      <c r="P3" s="102"/>
    </row>
    <row r="4" spans="1:16" ht="15.75" customHeight="1" x14ac:dyDescent="0.45">
      <c r="P4" s="19"/>
    </row>
    <row r="5" spans="1:16" s="20" customFormat="1" ht="33" customHeight="1" x14ac:dyDescent="0.35">
      <c r="A5" s="103" t="s">
        <v>21</v>
      </c>
      <c r="B5" s="103"/>
      <c r="C5" s="103"/>
      <c r="D5" s="103"/>
      <c r="E5" s="103"/>
      <c r="F5" s="103"/>
      <c r="I5" s="103" t="s">
        <v>22</v>
      </c>
      <c r="J5" s="103"/>
      <c r="K5" s="103"/>
      <c r="L5" s="103"/>
      <c r="M5" s="103"/>
      <c r="N5" s="103"/>
      <c r="O5" s="103"/>
      <c r="P5" s="103"/>
    </row>
    <row r="6" spans="1:16" s="21" customFormat="1" ht="24" customHeight="1" x14ac:dyDescent="0.35">
      <c r="A6" s="97" t="s">
        <v>23</v>
      </c>
      <c r="B6" s="97"/>
      <c r="C6" s="98"/>
      <c r="D6" s="98"/>
      <c r="E6" s="98"/>
      <c r="F6" s="98"/>
      <c r="H6" s="99" t="s">
        <v>24</v>
      </c>
      <c r="I6" s="99"/>
      <c r="J6" s="99"/>
      <c r="K6" s="100"/>
      <c r="L6" s="100"/>
      <c r="M6" s="100"/>
      <c r="N6" s="100"/>
      <c r="O6" s="100"/>
      <c r="P6" s="100"/>
    </row>
    <row r="7" spans="1:16" s="25" customFormat="1" ht="24" customHeight="1" x14ac:dyDescent="0.35">
      <c r="A7" s="104" t="s">
        <v>25</v>
      </c>
      <c r="B7" s="104"/>
      <c r="C7" s="98"/>
      <c r="D7" s="98"/>
      <c r="E7" s="98"/>
      <c r="F7" s="98"/>
      <c r="G7" s="22"/>
      <c r="H7" s="104" t="s">
        <v>26</v>
      </c>
      <c r="I7" s="104"/>
      <c r="J7" s="104"/>
      <c r="K7" s="23"/>
      <c r="L7" s="24"/>
      <c r="M7" s="24"/>
      <c r="N7" s="24"/>
      <c r="O7" s="24"/>
      <c r="P7" s="24"/>
    </row>
    <row r="8" spans="1:16" s="25" customFormat="1" ht="24" customHeight="1" x14ac:dyDescent="0.35">
      <c r="A8" s="99" t="s">
        <v>27</v>
      </c>
      <c r="B8" s="99"/>
      <c r="C8" s="98"/>
      <c r="D8" s="98"/>
      <c r="E8" s="98"/>
      <c r="F8" s="98"/>
      <c r="G8" s="26"/>
      <c r="H8" s="99" t="s">
        <v>28</v>
      </c>
      <c r="I8" s="99"/>
      <c r="J8" s="99"/>
      <c r="K8" s="105"/>
      <c r="L8" s="105"/>
      <c r="M8" s="27"/>
      <c r="N8" s="27"/>
      <c r="O8" s="27"/>
      <c r="P8" s="24"/>
    </row>
    <row r="9" spans="1:16" s="25" customFormat="1" ht="24" customHeight="1" x14ac:dyDescent="0.35">
      <c r="A9" s="99" t="s">
        <v>29</v>
      </c>
      <c r="B9" s="99"/>
      <c r="C9" s="98"/>
      <c r="D9" s="98"/>
      <c r="E9" s="98"/>
      <c r="F9" s="98"/>
      <c r="G9" s="26"/>
      <c r="H9" s="104" t="s">
        <v>30</v>
      </c>
      <c r="I9" s="104"/>
      <c r="J9" s="104"/>
      <c r="K9" s="24" t="s">
        <v>223</v>
      </c>
      <c r="L9" s="24"/>
      <c r="M9" s="24"/>
      <c r="N9" s="24"/>
      <c r="O9" s="24"/>
      <c r="P9" s="24"/>
    </row>
    <row r="10" spans="1:16" s="25" customFormat="1" ht="24" customHeight="1" x14ac:dyDescent="0.35">
      <c r="A10" s="99" t="s">
        <v>31</v>
      </c>
      <c r="B10" s="99"/>
      <c r="C10" s="98"/>
      <c r="D10" s="98"/>
      <c r="E10" s="98"/>
      <c r="F10" s="98"/>
      <c r="G10" s="26"/>
      <c r="H10" s="104" t="s">
        <v>32</v>
      </c>
      <c r="I10" s="104"/>
      <c r="J10" s="104"/>
      <c r="K10" s="23"/>
      <c r="L10" s="24"/>
      <c r="M10" s="24"/>
      <c r="N10" s="24"/>
      <c r="O10" s="24"/>
      <c r="P10" s="24"/>
    </row>
    <row r="11" spans="1:16" s="25" customFormat="1" ht="24" customHeight="1" x14ac:dyDescent="0.35">
      <c r="A11" s="104"/>
      <c r="B11" s="104"/>
      <c r="C11" s="98"/>
      <c r="D11" s="98"/>
      <c r="E11" s="98"/>
      <c r="F11" s="98"/>
      <c r="G11" s="26"/>
      <c r="H11" s="104" t="s">
        <v>33</v>
      </c>
      <c r="I11" s="104"/>
      <c r="J11" s="104"/>
      <c r="K11" s="98"/>
      <c r="L11" s="98"/>
      <c r="M11" s="24"/>
      <c r="N11" s="28"/>
      <c r="O11" s="28"/>
      <c r="P11" s="24"/>
    </row>
    <row r="12" spans="1:16" s="25" customFormat="1" ht="24" customHeight="1" x14ac:dyDescent="0.35">
      <c r="A12" s="104" t="s">
        <v>34</v>
      </c>
      <c r="B12" s="104"/>
      <c r="C12" s="98"/>
      <c r="D12" s="98"/>
      <c r="E12" s="98"/>
      <c r="F12" s="98"/>
      <c r="G12" s="26"/>
      <c r="H12" s="104" t="s">
        <v>35</v>
      </c>
      <c r="I12" s="104"/>
      <c r="J12" s="104"/>
      <c r="K12" s="98"/>
      <c r="L12" s="98"/>
      <c r="M12" s="98"/>
      <c r="N12" s="98"/>
      <c r="O12" s="98"/>
      <c r="P12" s="98"/>
    </row>
    <row r="13" spans="1:16" s="25" customFormat="1" ht="24" customHeight="1" x14ac:dyDescent="0.35">
      <c r="A13" s="104" t="s">
        <v>36</v>
      </c>
      <c r="B13" s="104"/>
      <c r="C13" s="98"/>
      <c r="D13" s="98"/>
      <c r="E13" s="98"/>
      <c r="F13" s="98"/>
      <c r="H13" s="99" t="s">
        <v>37</v>
      </c>
      <c r="I13" s="99"/>
      <c r="J13" s="99"/>
      <c r="K13" s="98"/>
      <c r="L13" s="98"/>
      <c r="M13" s="98"/>
      <c r="N13" s="98"/>
      <c r="O13" s="98"/>
      <c r="P13" s="98"/>
    </row>
    <row r="14" spans="1:16" s="25" customFormat="1" ht="8.25" customHeight="1" thickBot="1" x14ac:dyDescent="0.4">
      <c r="J14" s="29"/>
      <c r="L14" s="30"/>
      <c r="M14" s="30"/>
      <c r="N14" s="30"/>
      <c r="O14" s="30"/>
      <c r="P14" s="31"/>
    </row>
    <row r="15" spans="1:16" s="32" customFormat="1" ht="8.25" customHeight="1" thickTop="1" x14ac:dyDescent="0.3">
      <c r="A15" s="106" t="s">
        <v>38</v>
      </c>
      <c r="B15" s="108" t="s">
        <v>39</v>
      </c>
      <c r="C15" s="108" t="s">
        <v>40</v>
      </c>
      <c r="D15" s="108" t="s">
        <v>41</v>
      </c>
      <c r="E15" s="108" t="s">
        <v>42</v>
      </c>
      <c r="F15" s="110" t="s">
        <v>221</v>
      </c>
      <c r="G15" s="106" t="s">
        <v>43</v>
      </c>
      <c r="H15" s="110" t="s">
        <v>44</v>
      </c>
      <c r="I15" s="115" t="s">
        <v>45</v>
      </c>
      <c r="J15" s="106" t="s">
        <v>46</v>
      </c>
      <c r="K15" s="110" t="s">
        <v>47</v>
      </c>
      <c r="L15" s="115" t="s">
        <v>48</v>
      </c>
      <c r="M15" s="115" t="s">
        <v>49</v>
      </c>
      <c r="N15" s="117" t="s">
        <v>50</v>
      </c>
      <c r="O15" s="119" t="s">
        <v>51</v>
      </c>
      <c r="P15" s="119" t="s">
        <v>52</v>
      </c>
    </row>
    <row r="16" spans="1:16" s="33" customFormat="1" ht="41.25" customHeight="1" thickBot="1" x14ac:dyDescent="0.4">
      <c r="A16" s="107"/>
      <c r="B16" s="109"/>
      <c r="C16" s="109"/>
      <c r="D16" s="109"/>
      <c r="E16" s="109"/>
      <c r="F16" s="111"/>
      <c r="G16" s="107"/>
      <c r="H16" s="111"/>
      <c r="I16" s="116"/>
      <c r="J16" s="107"/>
      <c r="K16" s="111"/>
      <c r="L16" s="116"/>
      <c r="M16" s="116"/>
      <c r="N16" s="118"/>
      <c r="O16" s="120"/>
      <c r="P16" s="120"/>
    </row>
    <row r="17" spans="1:17" s="34" customFormat="1" ht="27" customHeight="1" thickTop="1" x14ac:dyDescent="0.35">
      <c r="A17" s="43"/>
      <c r="B17" s="35"/>
      <c r="C17" s="44"/>
      <c r="D17" s="44"/>
      <c r="E17" s="35"/>
      <c r="F17" s="36"/>
      <c r="G17" s="96" t="str">
        <f>IF(C17="","",((D17-C17)*24)-E17)</f>
        <v/>
      </c>
      <c r="H17" s="37">
        <v>0</v>
      </c>
      <c r="I17" s="38" t="str">
        <f>IF(H17="","$",IF(G17="","$",(H17*G17)))</f>
        <v>$</v>
      </c>
      <c r="J17" s="39"/>
      <c r="K17" s="37" t="str">
        <f>IF(J17&gt;0,(H17/2),"")</f>
        <v/>
      </c>
      <c r="L17" s="38" t="str">
        <f>IF(J17="","$",ROUNDUP(K17*J17,2))</f>
        <v>$</v>
      </c>
      <c r="M17" s="40"/>
      <c r="N17" s="41">
        <v>0.6</v>
      </c>
      <c r="O17" s="45" t="str">
        <f>IF(M17="","$",ROUNDUP(N17*M17,2))</f>
        <v>$</v>
      </c>
      <c r="P17" s="42" t="str">
        <f>IF(SUM(I17,L17,O17)=0,"$",SUM(I17,L17,O17))</f>
        <v>$</v>
      </c>
    </row>
    <row r="18" spans="1:17" s="34" customFormat="1" ht="27" customHeight="1" x14ac:dyDescent="0.35">
      <c r="A18" s="43"/>
      <c r="B18" s="35"/>
      <c r="C18" s="44"/>
      <c r="D18" s="44"/>
      <c r="E18" s="35"/>
      <c r="F18" s="36"/>
      <c r="G18" s="96" t="str">
        <f t="shared" ref="G18:G24" si="0">IF(C18="","",((D18-C18)*24)-E18)</f>
        <v/>
      </c>
      <c r="H18" s="37"/>
      <c r="I18" s="38" t="str">
        <f>IF(H18="","$",IF(G18="","$",(H18*G18)))</f>
        <v>$</v>
      </c>
      <c r="J18" s="39"/>
      <c r="K18" s="37" t="str">
        <f>IF(J18&gt;0,(H18/2),"")</f>
        <v/>
      </c>
      <c r="L18" s="38" t="str">
        <f>IF(J18="","$",ROUNDUP(K18*J18,2))</f>
        <v>$</v>
      </c>
      <c r="M18" s="40"/>
      <c r="N18" s="41">
        <v>0.6</v>
      </c>
      <c r="O18" s="45" t="str">
        <f t="shared" ref="O18:O24" si="1">IF(M18="","$",ROUNDUP(N18*M18,2))</f>
        <v>$</v>
      </c>
      <c r="P18" s="42" t="str">
        <f>IF(SUM(I18,L18,O18)=0,"$",SUM(I18,L18,O18))</f>
        <v>$</v>
      </c>
    </row>
    <row r="19" spans="1:17" s="34" customFormat="1" ht="27" customHeight="1" x14ac:dyDescent="0.35">
      <c r="A19" s="43"/>
      <c r="B19" s="35"/>
      <c r="C19" s="44"/>
      <c r="D19" s="44"/>
      <c r="E19" s="35"/>
      <c r="F19" s="36"/>
      <c r="G19" s="96" t="str">
        <f t="shared" si="0"/>
        <v/>
      </c>
      <c r="H19" s="37"/>
      <c r="I19" s="38" t="str">
        <f t="shared" ref="I19:I24" si="2">IF(H19="","$",IF(G19="","$",(H19*G19)))</f>
        <v>$</v>
      </c>
      <c r="J19" s="39"/>
      <c r="K19" s="37" t="str">
        <f t="shared" ref="K19:K24" si="3">IF(J19&gt;0,(H19/2),"")</f>
        <v/>
      </c>
      <c r="L19" s="38" t="str">
        <f t="shared" ref="L19:L22" si="4">IF(J19="","$",ROUNDUP(K19*J19,2))</f>
        <v>$</v>
      </c>
      <c r="M19" s="40"/>
      <c r="N19" s="41">
        <v>0.6</v>
      </c>
      <c r="O19" s="45" t="str">
        <f t="shared" si="1"/>
        <v>$</v>
      </c>
      <c r="P19" s="42" t="str">
        <f t="shared" ref="P19:P24" si="5">IF(SUM(I19,L19,O19)=0,"$",SUM(I19,L19,O19))</f>
        <v>$</v>
      </c>
    </row>
    <row r="20" spans="1:17" s="34" customFormat="1" ht="27" customHeight="1" x14ac:dyDescent="0.35">
      <c r="A20" s="43"/>
      <c r="B20" s="35"/>
      <c r="C20" s="44"/>
      <c r="D20" s="44"/>
      <c r="E20" s="35"/>
      <c r="F20" s="36"/>
      <c r="G20" s="96" t="str">
        <f t="shared" si="0"/>
        <v/>
      </c>
      <c r="H20" s="37"/>
      <c r="I20" s="38" t="str">
        <f t="shared" si="2"/>
        <v>$</v>
      </c>
      <c r="J20" s="39"/>
      <c r="K20" s="37" t="str">
        <f t="shared" si="3"/>
        <v/>
      </c>
      <c r="L20" s="38" t="str">
        <f t="shared" si="4"/>
        <v>$</v>
      </c>
      <c r="M20" s="40"/>
      <c r="N20" s="41">
        <v>0.6</v>
      </c>
      <c r="O20" s="45" t="str">
        <f t="shared" si="1"/>
        <v>$</v>
      </c>
      <c r="P20" s="42" t="str">
        <f t="shared" si="5"/>
        <v>$</v>
      </c>
    </row>
    <row r="21" spans="1:17" s="34" customFormat="1" ht="27" customHeight="1" x14ac:dyDescent="0.35">
      <c r="A21" s="43"/>
      <c r="B21" s="35"/>
      <c r="C21" s="44"/>
      <c r="D21" s="44"/>
      <c r="E21" s="35"/>
      <c r="F21" s="36"/>
      <c r="G21" s="96" t="str">
        <f t="shared" si="0"/>
        <v/>
      </c>
      <c r="H21" s="37"/>
      <c r="I21" s="38" t="str">
        <f t="shared" si="2"/>
        <v>$</v>
      </c>
      <c r="J21" s="39"/>
      <c r="K21" s="37" t="str">
        <f t="shared" si="3"/>
        <v/>
      </c>
      <c r="L21" s="38" t="str">
        <f t="shared" si="4"/>
        <v>$</v>
      </c>
      <c r="M21" s="40"/>
      <c r="N21" s="41">
        <v>0.6</v>
      </c>
      <c r="O21" s="45" t="str">
        <f t="shared" si="1"/>
        <v>$</v>
      </c>
      <c r="P21" s="42" t="str">
        <f t="shared" si="5"/>
        <v>$</v>
      </c>
    </row>
    <row r="22" spans="1:17" s="34" customFormat="1" ht="27" customHeight="1" x14ac:dyDescent="0.35">
      <c r="A22" s="43"/>
      <c r="B22" s="35"/>
      <c r="C22" s="44"/>
      <c r="D22" s="44"/>
      <c r="E22" s="35"/>
      <c r="F22" s="36"/>
      <c r="G22" s="96" t="str">
        <f t="shared" si="0"/>
        <v/>
      </c>
      <c r="H22" s="37"/>
      <c r="I22" s="38" t="str">
        <f t="shared" si="2"/>
        <v>$</v>
      </c>
      <c r="J22" s="39"/>
      <c r="K22" s="37" t="str">
        <f t="shared" si="3"/>
        <v/>
      </c>
      <c r="L22" s="38" t="str">
        <f t="shared" si="4"/>
        <v>$</v>
      </c>
      <c r="M22" s="40"/>
      <c r="N22" s="41">
        <v>0.6</v>
      </c>
      <c r="O22" s="45" t="str">
        <f t="shared" si="1"/>
        <v>$</v>
      </c>
      <c r="P22" s="42" t="str">
        <f t="shared" si="5"/>
        <v>$</v>
      </c>
    </row>
    <row r="23" spans="1:17" s="34" customFormat="1" ht="27" customHeight="1" x14ac:dyDescent="0.35">
      <c r="A23" s="43"/>
      <c r="B23" s="35"/>
      <c r="C23" s="44"/>
      <c r="D23" s="44"/>
      <c r="E23" s="35"/>
      <c r="F23" s="36"/>
      <c r="G23" s="96" t="str">
        <f t="shared" si="0"/>
        <v/>
      </c>
      <c r="H23" s="37"/>
      <c r="I23" s="38" t="str">
        <f t="shared" si="2"/>
        <v>$</v>
      </c>
      <c r="J23" s="39"/>
      <c r="K23" s="37" t="str">
        <f t="shared" si="3"/>
        <v/>
      </c>
      <c r="L23" s="38" t="str">
        <f>IF(J23="","$",ROUNDUP(K23*J23,2))</f>
        <v>$</v>
      </c>
      <c r="M23" s="40"/>
      <c r="N23" s="41">
        <v>0.6</v>
      </c>
      <c r="O23" s="45" t="str">
        <f t="shared" si="1"/>
        <v>$</v>
      </c>
      <c r="P23" s="42" t="str">
        <f t="shared" si="5"/>
        <v>$</v>
      </c>
    </row>
    <row r="24" spans="1:17" s="34" customFormat="1" ht="27" customHeight="1" x14ac:dyDescent="0.35">
      <c r="A24" s="43"/>
      <c r="B24" s="35"/>
      <c r="C24" s="44"/>
      <c r="D24" s="44"/>
      <c r="E24" s="35"/>
      <c r="F24" s="36"/>
      <c r="G24" s="96" t="str">
        <f t="shared" si="0"/>
        <v/>
      </c>
      <c r="H24" s="37"/>
      <c r="I24" s="38" t="str">
        <f t="shared" si="2"/>
        <v>$</v>
      </c>
      <c r="J24" s="39"/>
      <c r="K24" s="37" t="str">
        <f t="shared" si="3"/>
        <v/>
      </c>
      <c r="L24" s="38" t="str">
        <f>IF(J24="","$",ROUNDUP(K24*J24,2))</f>
        <v>$</v>
      </c>
      <c r="M24" s="40"/>
      <c r="N24" s="41">
        <v>0.6</v>
      </c>
      <c r="O24" s="45" t="str">
        <f t="shared" si="1"/>
        <v>$</v>
      </c>
      <c r="P24" s="42" t="str">
        <f t="shared" si="5"/>
        <v>$</v>
      </c>
    </row>
    <row r="25" spans="1:17" s="90" customFormat="1" ht="27" customHeight="1" x14ac:dyDescent="0.6">
      <c r="A25" s="123" t="s">
        <v>222</v>
      </c>
      <c r="B25" s="124"/>
      <c r="C25" s="124"/>
      <c r="D25" s="124"/>
      <c r="E25" s="124"/>
      <c r="F25" s="124"/>
      <c r="G25" s="124"/>
      <c r="H25" s="124"/>
      <c r="I25" s="124"/>
      <c r="J25" s="124"/>
      <c r="K25" s="124"/>
      <c r="L25" s="124"/>
      <c r="M25" s="124"/>
      <c r="N25" s="124"/>
      <c r="O25" s="124"/>
      <c r="P25" s="124"/>
      <c r="Q25" s="91"/>
    </row>
    <row r="26" spans="1:17" s="34" customFormat="1" ht="27" customHeight="1" x14ac:dyDescent="0.35">
      <c r="A26" s="43"/>
      <c r="B26" s="35"/>
      <c r="C26" s="44"/>
      <c r="D26" s="44"/>
      <c r="E26" s="35"/>
      <c r="F26" s="36"/>
      <c r="G26" s="96" t="str">
        <f>IF(C26="","",((D26-C26)*24)-E26)</f>
        <v/>
      </c>
      <c r="H26" s="37"/>
      <c r="I26" s="38" t="str">
        <f>IF(H26="","$",IF(G26="","$",(H26*G26)))</f>
        <v>$</v>
      </c>
      <c r="J26" s="92"/>
      <c r="K26" s="93" t="str">
        <f>IF(J26&gt;0,(H26-7)/2,"")</f>
        <v/>
      </c>
      <c r="L26" s="95" t="str">
        <f>IF(J26="","$",ROUNDUP(K26*J26,2))</f>
        <v>$</v>
      </c>
      <c r="M26" s="94"/>
      <c r="N26" s="41">
        <f>$N$17</f>
        <v>0.6</v>
      </c>
      <c r="O26" s="45" t="str">
        <f>IF(M26="","$",ROUNDUP(N26*M26,2))</f>
        <v>$</v>
      </c>
      <c r="P26" s="42" t="str">
        <f>IF(SUM(I26,L26,O26)=0,"$",SUM(I26,L26,O26))</f>
        <v>$</v>
      </c>
    </row>
    <row r="27" spans="1:17" s="34" customFormat="1" ht="27" customHeight="1" x14ac:dyDescent="0.35">
      <c r="A27" s="43"/>
      <c r="B27" s="35"/>
      <c r="C27" s="44"/>
      <c r="D27" s="44"/>
      <c r="E27" s="35"/>
      <c r="F27" s="36"/>
      <c r="G27" s="96" t="str">
        <f t="shared" ref="G27:G31" si="6">IF(C27="","",((D27-C27)*24)-E27)</f>
        <v/>
      </c>
      <c r="H27" s="37"/>
      <c r="I27" s="38" t="str">
        <f t="shared" ref="I27:I31" si="7">IF(H27="","$",IF(G27="","$",(H27*G27)))</f>
        <v>$</v>
      </c>
      <c r="J27" s="92"/>
      <c r="K27" s="93" t="str">
        <f t="shared" ref="K27:K31" si="8">IF(J27&gt;0,(H27-7)/2,"")</f>
        <v/>
      </c>
      <c r="L27" s="95" t="str">
        <f t="shared" ref="L27:L31" si="9">IF(J27="","$",ROUNDUP(K27*J27,2))</f>
        <v>$</v>
      </c>
      <c r="M27" s="94"/>
      <c r="N27" s="41">
        <f t="shared" ref="N27:N31" si="10">$N$17</f>
        <v>0.6</v>
      </c>
      <c r="O27" s="45" t="str">
        <f t="shared" ref="O27:O31" si="11">IF(M27="","$",ROUNDUP(N27*M27,2))</f>
        <v>$</v>
      </c>
      <c r="P27" s="42" t="str">
        <f t="shared" ref="P27:P31" si="12">IF(SUM(I27,L27,O27)=0,"$",SUM(I27,L27,O27))</f>
        <v>$</v>
      </c>
    </row>
    <row r="28" spans="1:17" s="34" customFormat="1" ht="27" customHeight="1" x14ac:dyDescent="0.35">
      <c r="A28" s="43"/>
      <c r="B28" s="35"/>
      <c r="C28" s="44"/>
      <c r="D28" s="44"/>
      <c r="E28" s="35"/>
      <c r="F28" s="36"/>
      <c r="G28" s="96" t="str">
        <f t="shared" si="6"/>
        <v/>
      </c>
      <c r="H28" s="37"/>
      <c r="I28" s="38" t="str">
        <f t="shared" si="7"/>
        <v>$</v>
      </c>
      <c r="J28" s="92"/>
      <c r="K28" s="93" t="str">
        <f t="shared" si="8"/>
        <v/>
      </c>
      <c r="L28" s="95" t="str">
        <f t="shared" si="9"/>
        <v>$</v>
      </c>
      <c r="M28" s="94"/>
      <c r="N28" s="41">
        <f t="shared" si="10"/>
        <v>0.6</v>
      </c>
      <c r="O28" s="45" t="str">
        <f t="shared" si="11"/>
        <v>$</v>
      </c>
      <c r="P28" s="42" t="str">
        <f t="shared" si="12"/>
        <v>$</v>
      </c>
    </row>
    <row r="29" spans="1:17" s="34" customFormat="1" ht="27" customHeight="1" x14ac:dyDescent="0.35">
      <c r="A29" s="43"/>
      <c r="B29" s="35"/>
      <c r="C29" s="44"/>
      <c r="D29" s="44"/>
      <c r="E29" s="35"/>
      <c r="F29" s="36"/>
      <c r="G29" s="96" t="str">
        <f t="shared" si="6"/>
        <v/>
      </c>
      <c r="H29" s="37"/>
      <c r="I29" s="38" t="str">
        <f t="shared" si="7"/>
        <v>$</v>
      </c>
      <c r="J29" s="92"/>
      <c r="K29" s="93" t="str">
        <f t="shared" si="8"/>
        <v/>
      </c>
      <c r="L29" s="95" t="str">
        <f t="shared" si="9"/>
        <v>$</v>
      </c>
      <c r="M29" s="94"/>
      <c r="N29" s="41">
        <f t="shared" si="10"/>
        <v>0.6</v>
      </c>
      <c r="O29" s="45" t="str">
        <f t="shared" si="11"/>
        <v>$</v>
      </c>
      <c r="P29" s="42" t="str">
        <f t="shared" si="12"/>
        <v>$</v>
      </c>
    </row>
    <row r="30" spans="1:17" s="34" customFormat="1" ht="27" customHeight="1" x14ac:dyDescent="0.35">
      <c r="A30" s="43"/>
      <c r="B30" s="35"/>
      <c r="C30" s="44"/>
      <c r="D30" s="44"/>
      <c r="E30" s="35"/>
      <c r="F30" s="36"/>
      <c r="G30" s="96" t="str">
        <f t="shared" si="6"/>
        <v/>
      </c>
      <c r="H30" s="37"/>
      <c r="I30" s="38" t="str">
        <f t="shared" si="7"/>
        <v>$</v>
      </c>
      <c r="J30" s="92"/>
      <c r="K30" s="93" t="str">
        <f t="shared" si="8"/>
        <v/>
      </c>
      <c r="L30" s="95" t="str">
        <f t="shared" si="9"/>
        <v>$</v>
      </c>
      <c r="M30" s="94"/>
      <c r="N30" s="41">
        <f t="shared" si="10"/>
        <v>0.6</v>
      </c>
      <c r="O30" s="45" t="str">
        <f t="shared" si="11"/>
        <v>$</v>
      </c>
      <c r="P30" s="42" t="str">
        <f t="shared" si="12"/>
        <v>$</v>
      </c>
    </row>
    <row r="31" spans="1:17" s="34" customFormat="1" ht="27" customHeight="1" thickBot="1" x14ac:dyDescent="0.4">
      <c r="A31" s="46"/>
      <c r="B31" s="47"/>
      <c r="C31" s="48"/>
      <c r="D31" s="48"/>
      <c r="E31" s="47"/>
      <c r="F31" s="49"/>
      <c r="G31" s="96" t="str">
        <f t="shared" si="6"/>
        <v/>
      </c>
      <c r="H31" s="50"/>
      <c r="I31" s="38" t="str">
        <f t="shared" si="7"/>
        <v>$</v>
      </c>
      <c r="J31" s="92"/>
      <c r="K31" s="93" t="str">
        <f t="shared" si="8"/>
        <v/>
      </c>
      <c r="L31" s="95" t="str">
        <f t="shared" si="9"/>
        <v>$</v>
      </c>
      <c r="M31" s="94"/>
      <c r="N31" s="41">
        <f t="shared" si="10"/>
        <v>0.6</v>
      </c>
      <c r="O31" s="45" t="str">
        <f t="shared" si="11"/>
        <v>$</v>
      </c>
      <c r="P31" s="42" t="str">
        <f t="shared" si="12"/>
        <v>$</v>
      </c>
    </row>
    <row r="32" spans="1:17" s="34" customFormat="1" ht="29.25" customHeight="1" thickTop="1" thickBot="1" x14ac:dyDescent="0.4">
      <c r="A32" s="121" t="s">
        <v>224</v>
      </c>
      <c r="B32" s="121"/>
      <c r="C32" s="121"/>
      <c r="D32" s="121"/>
      <c r="E32" s="121"/>
      <c r="F32" s="121"/>
      <c r="G32" s="121"/>
      <c r="H32" s="121"/>
      <c r="I32" s="121"/>
      <c r="J32" s="121"/>
      <c r="K32" s="121"/>
      <c r="L32" s="121"/>
      <c r="M32" s="121"/>
      <c r="N32" s="51"/>
      <c r="O32" s="51" t="s">
        <v>53</v>
      </c>
      <c r="P32" s="52">
        <f>IF(H17="","$",SUM(P17:P31))</f>
        <v>0</v>
      </c>
    </row>
    <row r="33" spans="1:16" s="34" customFormat="1" ht="29.5" customHeight="1" thickTop="1" thickBot="1" x14ac:dyDescent="0.4">
      <c r="A33" s="122"/>
      <c r="B33" s="122"/>
      <c r="C33" s="122"/>
      <c r="D33" s="122"/>
      <c r="E33" s="122"/>
      <c r="F33" s="122"/>
      <c r="G33" s="122"/>
      <c r="H33" s="122"/>
      <c r="I33" s="122"/>
      <c r="J33" s="122"/>
      <c r="K33" s="122"/>
      <c r="L33" s="122"/>
      <c r="M33" s="122"/>
    </row>
    <row r="34" spans="1:16" s="32" customFormat="1" ht="29.25" customHeight="1" thickBot="1" x14ac:dyDescent="0.35">
      <c r="A34" s="112" t="s">
        <v>54</v>
      </c>
      <c r="B34" s="113"/>
      <c r="C34" s="113"/>
      <c r="D34" s="113"/>
      <c r="E34" s="113"/>
      <c r="F34" s="113"/>
      <c r="G34" s="113"/>
      <c r="H34" s="113"/>
      <c r="I34" s="113"/>
      <c r="J34" s="113"/>
      <c r="K34" s="113"/>
      <c r="L34" s="113"/>
      <c r="M34" s="113"/>
      <c r="N34" s="113"/>
      <c r="O34" s="113"/>
      <c r="P34" s="114"/>
    </row>
    <row r="35" spans="1:16" s="25" customFormat="1" ht="28.5" customHeight="1" thickBot="1" x14ac:dyDescent="0.4">
      <c r="A35" s="127" t="s">
        <v>55</v>
      </c>
      <c r="B35" s="128"/>
      <c r="C35" s="129"/>
      <c r="D35" s="130"/>
      <c r="E35" s="53" t="s">
        <v>56</v>
      </c>
      <c r="F35" s="54" t="str">
        <f>IF(C8="",IF(C9="","",C9),C8)</f>
        <v/>
      </c>
      <c r="G35" s="55" t="s">
        <v>57</v>
      </c>
      <c r="H35" s="56" t="str">
        <f>IF(K7="","",IF(K7="yes","EFT","WARR"))</f>
        <v/>
      </c>
      <c r="I35" s="128" t="s">
        <v>58</v>
      </c>
      <c r="J35" s="131"/>
      <c r="K35" s="132" t="str">
        <f>IF(K6="","",K6)</f>
        <v/>
      </c>
      <c r="L35" s="133"/>
      <c r="M35" s="127" t="s">
        <v>59</v>
      </c>
      <c r="N35" s="131"/>
      <c r="O35" s="134"/>
      <c r="P35" s="135"/>
    </row>
    <row r="36" spans="1:16" s="25" customFormat="1" ht="28.5" customHeight="1" thickBot="1" x14ac:dyDescent="0.4">
      <c r="A36" s="136" t="s">
        <v>60</v>
      </c>
      <c r="B36" s="137"/>
      <c r="C36" s="138"/>
      <c r="D36" s="139"/>
      <c r="E36" s="57"/>
      <c r="F36" s="58" t="s">
        <v>61</v>
      </c>
      <c r="G36" s="59" t="s">
        <v>62</v>
      </c>
      <c r="H36" s="60" t="s">
        <v>63</v>
      </c>
      <c r="I36" s="137" t="s">
        <v>64</v>
      </c>
      <c r="J36" s="140"/>
      <c r="K36" s="141" t="str">
        <f>IF(K8="","",K8)</f>
        <v/>
      </c>
      <c r="L36" s="126"/>
      <c r="M36" s="136" t="s">
        <v>65</v>
      </c>
      <c r="N36" s="140"/>
      <c r="O36" s="125" t="s">
        <v>66</v>
      </c>
      <c r="P36" s="126"/>
    </row>
    <row r="37" spans="1:16" s="33" customFormat="1" ht="28.5" customHeight="1" x14ac:dyDescent="0.35">
      <c r="A37" s="136"/>
      <c r="B37" s="137"/>
      <c r="C37" s="144"/>
      <c r="D37" s="145"/>
      <c r="E37" s="61" t="s">
        <v>67</v>
      </c>
      <c r="F37" s="62">
        <f>IF(I17="","",SUM(I17:I31))</f>
        <v>0</v>
      </c>
      <c r="G37" s="63">
        <f>IF(L17="","",SUM(L17:L31))</f>
        <v>0</v>
      </c>
      <c r="H37" s="64">
        <f>IF(O17="","",SUM(O17:O31))</f>
        <v>0</v>
      </c>
      <c r="I37" s="137" t="s">
        <v>68</v>
      </c>
      <c r="J37" s="140"/>
      <c r="K37" s="125">
        <v>1000</v>
      </c>
      <c r="L37" s="126"/>
      <c r="M37" s="136" t="s">
        <v>69</v>
      </c>
      <c r="N37" s="140"/>
      <c r="O37" s="146"/>
      <c r="P37" s="147"/>
    </row>
    <row r="38" spans="1:16" s="33" customFormat="1" ht="28.5" customHeight="1" thickBot="1" x14ac:dyDescent="0.4">
      <c r="A38" s="148"/>
      <c r="B38" s="149"/>
      <c r="C38" s="150"/>
      <c r="D38" s="151"/>
      <c r="E38" s="65" t="s">
        <v>70</v>
      </c>
      <c r="F38" s="89">
        <v>1935</v>
      </c>
      <c r="G38" s="66" t="s">
        <v>220</v>
      </c>
      <c r="H38" s="67">
        <v>2523</v>
      </c>
      <c r="I38" s="149" t="s">
        <v>71</v>
      </c>
      <c r="J38" s="152"/>
      <c r="K38" s="153" t="s">
        <v>72</v>
      </c>
      <c r="L38" s="154"/>
      <c r="M38" s="148" t="s">
        <v>73</v>
      </c>
      <c r="N38" s="149"/>
      <c r="O38" s="142"/>
      <c r="P38" s="143"/>
    </row>
    <row r="40" spans="1:16" ht="6" customHeight="1" x14ac:dyDescent="0.3"/>
  </sheetData>
  <sheetProtection selectLockedCells="1"/>
  <mergeCells count="77">
    <mergeCell ref="A6:B6"/>
    <mergeCell ref="C6:F6"/>
    <mergeCell ref="H6:J6"/>
    <mergeCell ref="K6:P6"/>
    <mergeCell ref="A1:P1"/>
    <mergeCell ref="A2:P2"/>
    <mergeCell ref="A3:P3"/>
    <mergeCell ref="A5:F5"/>
    <mergeCell ref="I5:P5"/>
    <mergeCell ref="A7:B7"/>
    <mergeCell ref="C7:F7"/>
    <mergeCell ref="H7:J7"/>
    <mergeCell ref="A8:B8"/>
    <mergeCell ref="C8:F8"/>
    <mergeCell ref="H8:J8"/>
    <mergeCell ref="K8:L8"/>
    <mergeCell ref="A9:B9"/>
    <mergeCell ref="C9:F9"/>
    <mergeCell ref="H9:J9"/>
    <mergeCell ref="A10:B10"/>
    <mergeCell ref="C10:F10"/>
    <mergeCell ref="H10:J10"/>
    <mergeCell ref="A11:B11"/>
    <mergeCell ref="C11:F11"/>
    <mergeCell ref="H11:J11"/>
    <mergeCell ref="K11:L11"/>
    <mergeCell ref="A12:B12"/>
    <mergeCell ref="C12:F12"/>
    <mergeCell ref="H12:J12"/>
    <mergeCell ref="K12:P12"/>
    <mergeCell ref="A13:B13"/>
    <mergeCell ref="C13:F13"/>
    <mergeCell ref="H13:J13"/>
    <mergeCell ref="K13:P13"/>
    <mergeCell ref="A15:A16"/>
    <mergeCell ref="B15:B16"/>
    <mergeCell ref="C15:C16"/>
    <mergeCell ref="D15:D16"/>
    <mergeCell ref="E15:E16"/>
    <mergeCell ref="F15:F16"/>
    <mergeCell ref="N15:N16"/>
    <mergeCell ref="O15:O16"/>
    <mergeCell ref="P15:P16"/>
    <mergeCell ref="A32:M33"/>
    <mergeCell ref="G15:G16"/>
    <mergeCell ref="H15:H16"/>
    <mergeCell ref="I15:I16"/>
    <mergeCell ref="J15:J16"/>
    <mergeCell ref="K15:K16"/>
    <mergeCell ref="L15:L16"/>
    <mergeCell ref="M15:M16"/>
    <mergeCell ref="A25:P25"/>
    <mergeCell ref="O36:P36"/>
    <mergeCell ref="A34:P34"/>
    <mergeCell ref="A35:B35"/>
    <mergeCell ref="C35:D35"/>
    <mergeCell ref="I35:J35"/>
    <mergeCell ref="K35:L35"/>
    <mergeCell ref="M35:N35"/>
    <mergeCell ref="O35:P35"/>
    <mergeCell ref="A36:B36"/>
    <mergeCell ref="C36:D36"/>
    <mergeCell ref="I36:J36"/>
    <mergeCell ref="K36:L36"/>
    <mergeCell ref="M36:N36"/>
    <mergeCell ref="O38:P38"/>
    <mergeCell ref="A37:B37"/>
    <mergeCell ref="C37:D37"/>
    <mergeCell ref="I37:J37"/>
    <mergeCell ref="K37:L37"/>
    <mergeCell ref="M37:N37"/>
    <mergeCell ref="O37:P37"/>
    <mergeCell ref="A38:B38"/>
    <mergeCell ref="C38:D38"/>
    <mergeCell ref="I38:J38"/>
    <mergeCell ref="K38:L38"/>
    <mergeCell ref="M38:N38"/>
  </mergeCells>
  <dataValidations disablePrompts="1" count="13">
    <dataValidation type="date" operator="greaterThanOrEqual" allowBlank="1" showErrorMessage="1" error="Please enter a date after January 1, 2015." prompt="Current invoice is valid for work completed beginning January 1, 2015." sqref="A17:A24 A26:A31" xr:uid="{E6344138-E63C-483D-9117-DB5B2FF94F76}">
      <formula1>42917</formula1>
    </dataValidation>
    <dataValidation allowBlank="1" showInputMessage="1" showErrorMessage="1" promptTitle="Language" prompt="Language in which interpreting services were rendered for the billed assignment(s)." sqref="L14:N14" xr:uid="{02D9C3D7-F76F-4B35-9F16-68AEBA7802BD}"/>
    <dataValidation allowBlank="1" showErrorMessage="1" promptTitle="Mileage" prompt="Enter the pre-approved number of miles to and from _x000a_the assignment, if applicable." sqref="M17:M24 M26:M31" xr:uid="{36D02495-52B2-4BAB-9CCA-9DA38DC682E4}"/>
    <dataValidation type="list" allowBlank="1" showInputMessage="1" showErrorMessage="1" sqref="K10:N10" xr:uid="{3177B0B3-A4FD-407D-939B-8BE6BD041A43}">
      <formula1>DistrictCounties</formula1>
    </dataValidation>
    <dataValidation type="list" allowBlank="1" showErrorMessage="1" error="Please enter &quot;Yes&quot; or &quot;No&quot;." promptTitle="EFT" sqref="K7" xr:uid="{D9BED324-568F-4D4E-B7B2-BB0A43928B07}">
      <formula1>YesorNo</formula1>
    </dataValidation>
    <dataValidation allowBlank="1" showErrorMessage="1" promptTitle="Payment Rate" prompt="Enter the pre-approved rate for interpreting time. " sqref="H17:H24 H26:H31" xr:uid="{5C4ED8CC-C1BD-4A21-9074-ECC24B660D38}"/>
    <dataValidation allowBlank="1" showErrorMessage="1" sqref="J17:K24 J26:K31" xr:uid="{9F79B31D-9D12-4636-99CC-360E925615CD}"/>
    <dataValidation type="list" allowBlank="1" showErrorMessage="1" sqref="F17:F24 F26:F31" xr:uid="{E81C7384-2E6D-4E41-BA51-BAF9684020CA}">
      <formula1>"yes, no"</formula1>
    </dataValidation>
    <dataValidation allowBlank="1" showErrorMessage="1" promptTitle="Certification Number" prompt="Interpreters who are certified have been issued a &quot;Certification Number&quot;. Interpreters who are not certified must leave this field blank." sqref="M11" xr:uid="{950A3660-7577-4E34-B4FF-DFCEF254E273}"/>
    <dataValidation type="list" allowBlank="1" showErrorMessage="1" promptTitle="Certification Number" prompt="Interpreters who are certified have been issued a &quot;Certification Number&quot;. Interpreters who are not certified must leave this field blank." sqref="K11:L11" xr:uid="{B95E89FE-465D-4D26-85C6-99865EEF1FF5}">
      <formula1>Organization</formula1>
    </dataValidation>
    <dataValidation type="list" allowBlank="1" showErrorMessage="1" error="Enter correct organization code: _x000a_[2-digit district code]TC, or_x000a_[2-digit district code]PB" sqref="O35:P35" xr:uid="{38C45F1E-B99E-4D88-B2C7-28CC7466BCB1}">
      <formula1>OrganizationUnit</formula1>
    </dataValidation>
    <dataValidation type="list" allowBlank="1" showErrorMessage="1" error="Enter correct code:_x000a_1st four letters of county" sqref="O37:P37" xr:uid="{F84CD4AF-BAF6-4239-9DC8-06871162A93C}">
      <formula1>Location</formula1>
    </dataValidation>
    <dataValidation allowBlank="1" showErrorMessage="1" promptTitle="Invoice #" prompt="Invoice Numbers are created by each interpreter. The number must be no longer than 7 characters and preferably contains no letters. " sqref="K13" xr:uid="{C518ADEE-1D7D-48F4-9DFF-1448D03F852B}"/>
  </dataValidations>
  <pageMargins left="0.26" right="0.32" top="0.33" bottom="0.41" header="0.5" footer="0.22"/>
  <pageSetup scale="57" fitToWidth="0" orientation="landscape" r:id="rId1"/>
  <headerFooter>
    <oddFooter>&amp;R&amp;"Calibri,Regular"Revised January 2, 2024</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ErrorMessage="1" error="Enter correct code: _x000a_L100 - Spanish In-Person_x000a_L115 - Spanish Remote_x000a_L205 - LOTS In-Person_x000a_L220 - LOTS Remote" xr:uid="{25095585-0CA5-4EE1-8732-2213BB1BFA69}">
          <x14:formula1>
            <xm:f>Sheet1!$A$150:$A$157</xm:f>
          </x14:formula1>
          <xm:sqref>O38:P38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V20"/>
  <sheetViews>
    <sheetView showGridLines="0" showRuler="0" zoomScale="90" zoomScaleNormal="90" workbookViewId="0">
      <selection activeCell="K17" sqref="K17"/>
    </sheetView>
  </sheetViews>
  <sheetFormatPr defaultColWidth="9.26953125" defaultRowHeight="13.5" x14ac:dyDescent="0.25"/>
  <cols>
    <col min="1" max="1" width="4.7265625" style="4" customWidth="1"/>
    <col min="2" max="2" width="10.54296875" style="4" customWidth="1"/>
    <col min="3" max="3" width="13.26953125" style="4" customWidth="1"/>
    <col min="4" max="6" width="7.7265625" style="4" customWidth="1"/>
    <col min="7" max="7" width="10.7265625" style="4" customWidth="1"/>
    <col min="8" max="15" width="4.54296875" style="4" customWidth="1"/>
    <col min="16" max="16" width="10" style="4" customWidth="1"/>
    <col min="17" max="17" width="20.26953125" style="4" customWidth="1"/>
    <col min="18" max="16384" width="9.26953125" style="4"/>
  </cols>
  <sheetData>
    <row r="1" spans="1:48" s="2" customFormat="1" ht="27.75" customHeight="1" x14ac:dyDescent="0.35">
      <c r="A1" s="161" t="s">
        <v>0</v>
      </c>
      <c r="B1" s="161"/>
      <c r="C1" s="161"/>
      <c r="D1" s="161"/>
      <c r="E1" s="161"/>
      <c r="F1" s="161"/>
      <c r="G1" s="161"/>
      <c r="H1" s="161"/>
      <c r="I1" s="161"/>
      <c r="J1" s="161"/>
      <c r="K1" s="161"/>
      <c r="L1" s="161"/>
      <c r="M1" s="161"/>
      <c r="N1" s="161"/>
      <c r="O1" s="161"/>
      <c r="P1" s="161"/>
      <c r="Q1" s="16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s="3" customFormat="1" ht="31.5" customHeight="1" x14ac:dyDescent="0.35">
      <c r="A2" s="162" t="s">
        <v>1</v>
      </c>
      <c r="B2" s="162"/>
      <c r="C2" s="162"/>
      <c r="D2" s="162"/>
      <c r="E2" s="162"/>
      <c r="F2" s="162"/>
      <c r="G2" s="162"/>
      <c r="H2" s="162"/>
      <c r="I2" s="162"/>
      <c r="J2" s="162"/>
      <c r="K2" s="162"/>
      <c r="L2" s="162"/>
      <c r="M2" s="162"/>
      <c r="N2" s="162"/>
      <c r="O2" s="162"/>
      <c r="P2" s="162"/>
      <c r="Q2" s="162"/>
    </row>
    <row r="3" spans="1:48" x14ac:dyDescent="0.25">
      <c r="A3" s="163" t="s">
        <v>2</v>
      </c>
      <c r="B3" s="164"/>
      <c r="C3" s="165"/>
      <c r="D3" s="175"/>
      <c r="E3" s="176"/>
      <c r="F3" s="176"/>
      <c r="G3" s="176"/>
      <c r="H3" s="176"/>
      <c r="I3" s="176"/>
      <c r="J3" s="177"/>
      <c r="L3" s="163" t="s">
        <v>3</v>
      </c>
      <c r="M3" s="164"/>
      <c r="N3" s="165"/>
      <c r="O3" s="169"/>
      <c r="P3" s="170"/>
      <c r="Q3" s="171"/>
    </row>
    <row r="4" spans="1:48" x14ac:dyDescent="0.25">
      <c r="A4" s="166"/>
      <c r="B4" s="167"/>
      <c r="C4" s="168"/>
      <c r="D4" s="178"/>
      <c r="E4" s="179"/>
      <c r="F4" s="179"/>
      <c r="G4" s="179"/>
      <c r="H4" s="179"/>
      <c r="I4" s="179"/>
      <c r="J4" s="180"/>
      <c r="L4" s="166"/>
      <c r="M4" s="167"/>
      <c r="N4" s="168"/>
      <c r="O4" s="172"/>
      <c r="P4" s="173"/>
      <c r="Q4" s="174"/>
    </row>
    <row r="5" spans="1:48" ht="5.25" customHeight="1" x14ac:dyDescent="0.25">
      <c r="A5" s="5"/>
      <c r="B5" s="5"/>
      <c r="C5" s="5"/>
      <c r="D5" s="5"/>
      <c r="E5" s="5"/>
      <c r="F5" s="5"/>
      <c r="G5" s="5"/>
      <c r="H5" s="5"/>
      <c r="I5" s="187"/>
      <c r="J5" s="187"/>
      <c r="K5" s="187"/>
      <c r="L5" s="187"/>
      <c r="M5" s="187"/>
      <c r="N5" s="187"/>
    </row>
    <row r="6" spans="1:48" x14ac:dyDescent="0.25">
      <c r="A6" s="163" t="s">
        <v>4</v>
      </c>
      <c r="B6" s="164"/>
      <c r="C6" s="165"/>
      <c r="D6" s="181"/>
      <c r="E6" s="182"/>
      <c r="F6" s="182"/>
      <c r="G6" s="182"/>
      <c r="H6" s="182"/>
      <c r="I6" s="182"/>
      <c r="J6" s="182"/>
      <c r="K6" s="182"/>
      <c r="L6" s="182"/>
      <c r="M6" s="182"/>
      <c r="N6" s="182"/>
      <c r="O6" s="182"/>
      <c r="P6" s="182"/>
      <c r="Q6" s="183"/>
    </row>
    <row r="7" spans="1:48" x14ac:dyDescent="0.25">
      <c r="A7" s="166"/>
      <c r="B7" s="167"/>
      <c r="C7" s="168"/>
      <c r="D7" s="184"/>
      <c r="E7" s="185"/>
      <c r="F7" s="185"/>
      <c r="G7" s="185"/>
      <c r="H7" s="185"/>
      <c r="I7" s="185"/>
      <c r="J7" s="185"/>
      <c r="K7" s="185"/>
      <c r="L7" s="185"/>
      <c r="M7" s="185"/>
      <c r="N7" s="185"/>
      <c r="O7" s="185"/>
      <c r="P7" s="185"/>
      <c r="Q7" s="186"/>
    </row>
    <row r="8" spans="1:48" ht="5.25" customHeight="1" x14ac:dyDescent="0.25">
      <c r="A8" s="5"/>
      <c r="B8" s="5"/>
      <c r="C8" s="5"/>
      <c r="D8" s="5"/>
      <c r="E8" s="5"/>
      <c r="F8" s="5"/>
      <c r="G8" s="5"/>
      <c r="H8" s="5"/>
      <c r="I8" s="187"/>
      <c r="J8" s="187"/>
      <c r="K8" s="187"/>
      <c r="L8" s="187"/>
      <c r="M8" s="187"/>
      <c r="N8" s="187"/>
    </row>
    <row r="9" spans="1:48" ht="57" customHeight="1" x14ac:dyDescent="0.25">
      <c r="A9" s="6" t="s">
        <v>5</v>
      </c>
      <c r="B9" s="188" t="s">
        <v>6</v>
      </c>
      <c r="C9" s="188" t="s">
        <v>7</v>
      </c>
      <c r="D9" s="155" t="s">
        <v>75</v>
      </c>
      <c r="E9" s="188" t="s">
        <v>40</v>
      </c>
      <c r="F9" s="190" t="s">
        <v>41</v>
      </c>
      <c r="G9" s="192" t="s">
        <v>8</v>
      </c>
      <c r="H9" s="7" t="s">
        <v>9</v>
      </c>
      <c r="I9" s="8" t="s">
        <v>10</v>
      </c>
      <c r="J9" s="8" t="s">
        <v>11</v>
      </c>
      <c r="K9" s="8" t="s">
        <v>12</v>
      </c>
      <c r="L9" s="8" t="s">
        <v>13</v>
      </c>
      <c r="M9" s="8" t="s">
        <v>14</v>
      </c>
      <c r="N9" s="8" t="s">
        <v>15</v>
      </c>
      <c r="O9" s="9" t="s">
        <v>16</v>
      </c>
      <c r="P9" s="157" t="s">
        <v>74</v>
      </c>
      <c r="Q9" s="158"/>
    </row>
    <row r="10" spans="1:48" ht="12.75" customHeight="1" x14ac:dyDescent="0.3">
      <c r="A10" s="10" t="s">
        <v>17</v>
      </c>
      <c r="B10" s="189"/>
      <c r="C10" s="189"/>
      <c r="D10" s="156"/>
      <c r="E10" s="189"/>
      <c r="F10" s="191"/>
      <c r="G10" s="193"/>
      <c r="H10" s="11"/>
      <c r="I10" s="12"/>
      <c r="J10" s="12"/>
      <c r="K10" s="12"/>
      <c r="L10" s="12"/>
      <c r="M10" s="12"/>
      <c r="N10" s="12"/>
      <c r="O10" s="13"/>
      <c r="P10" s="159"/>
      <c r="Q10" s="160"/>
    </row>
    <row r="11" spans="1:48" ht="40.5" customHeight="1" x14ac:dyDescent="0.25">
      <c r="A11" s="68"/>
      <c r="B11" s="69"/>
      <c r="C11" s="69"/>
      <c r="D11" s="70"/>
      <c r="E11" s="69"/>
      <c r="F11" s="71"/>
      <c r="G11" s="72"/>
      <c r="H11" s="69"/>
      <c r="I11" s="73"/>
      <c r="J11" s="73"/>
      <c r="K11" s="73"/>
      <c r="L11" s="73"/>
      <c r="M11" s="73"/>
      <c r="N11" s="73"/>
      <c r="O11" s="71"/>
      <c r="P11" s="205"/>
      <c r="Q11" s="206"/>
    </row>
    <row r="12" spans="1:48" ht="40.5" customHeight="1" x14ac:dyDescent="0.25">
      <c r="A12" s="74"/>
      <c r="B12" s="75"/>
      <c r="C12" s="75"/>
      <c r="D12" s="75"/>
      <c r="E12" s="75"/>
      <c r="F12" s="76"/>
      <c r="G12" s="77"/>
      <c r="H12" s="75"/>
      <c r="I12" s="78"/>
      <c r="J12" s="78"/>
      <c r="K12" s="78"/>
      <c r="L12" s="78"/>
      <c r="M12" s="78"/>
      <c r="N12" s="78"/>
      <c r="O12" s="76"/>
      <c r="P12" s="203"/>
      <c r="Q12" s="204"/>
    </row>
    <row r="13" spans="1:48" ht="40.5" customHeight="1" x14ac:dyDescent="0.25">
      <c r="A13" s="74"/>
      <c r="B13" s="75"/>
      <c r="C13" s="75"/>
      <c r="D13" s="75"/>
      <c r="E13" s="75"/>
      <c r="F13" s="76"/>
      <c r="G13" s="77"/>
      <c r="H13" s="75"/>
      <c r="I13" s="78"/>
      <c r="J13" s="78"/>
      <c r="K13" s="78"/>
      <c r="L13" s="78"/>
      <c r="M13" s="78"/>
      <c r="N13" s="78"/>
      <c r="O13" s="76"/>
      <c r="P13" s="203"/>
      <c r="Q13" s="204"/>
    </row>
    <row r="14" spans="1:48" ht="40.5" customHeight="1" x14ac:dyDescent="0.25">
      <c r="A14" s="74"/>
      <c r="B14" s="75"/>
      <c r="C14" s="75"/>
      <c r="D14" s="75"/>
      <c r="E14" s="75"/>
      <c r="F14" s="76"/>
      <c r="G14" s="77"/>
      <c r="H14" s="75"/>
      <c r="I14" s="78"/>
      <c r="J14" s="78"/>
      <c r="K14" s="78"/>
      <c r="L14" s="78"/>
      <c r="M14" s="78"/>
      <c r="N14" s="78"/>
      <c r="O14" s="76"/>
      <c r="P14" s="203"/>
      <c r="Q14" s="204"/>
    </row>
    <row r="15" spans="1:48" ht="40.5" customHeight="1" x14ac:dyDescent="0.25">
      <c r="A15" s="74"/>
      <c r="B15" s="75"/>
      <c r="C15" s="75"/>
      <c r="D15" s="75"/>
      <c r="E15" s="75"/>
      <c r="F15" s="76"/>
      <c r="G15" s="77"/>
      <c r="H15" s="75"/>
      <c r="I15" s="78"/>
      <c r="J15" s="78"/>
      <c r="K15" s="78"/>
      <c r="L15" s="78"/>
      <c r="M15" s="78"/>
      <c r="N15" s="78"/>
      <c r="O15" s="76"/>
      <c r="P15" s="203"/>
      <c r="Q15" s="204"/>
    </row>
    <row r="16" spans="1:48" ht="40.5" customHeight="1" x14ac:dyDescent="0.25">
      <c r="A16" s="74"/>
      <c r="B16" s="75"/>
      <c r="C16" s="75"/>
      <c r="D16" s="75"/>
      <c r="E16" s="75"/>
      <c r="F16" s="76"/>
      <c r="G16" s="77"/>
      <c r="H16" s="75"/>
      <c r="I16" s="78"/>
      <c r="J16" s="78"/>
      <c r="K16" s="78"/>
      <c r="L16" s="78"/>
      <c r="M16" s="78"/>
      <c r="N16" s="78"/>
      <c r="O16" s="76"/>
      <c r="P16" s="203"/>
      <c r="Q16" s="204"/>
    </row>
    <row r="17" spans="1:17" ht="40.5" customHeight="1" x14ac:dyDescent="0.25">
      <c r="A17" s="74"/>
      <c r="B17" s="75"/>
      <c r="C17" s="75"/>
      <c r="D17" s="75"/>
      <c r="E17" s="75"/>
      <c r="F17" s="76"/>
      <c r="G17" s="77"/>
      <c r="H17" s="75"/>
      <c r="I17" s="78"/>
      <c r="J17" s="78"/>
      <c r="K17" s="78"/>
      <c r="L17" s="78"/>
      <c r="M17" s="78"/>
      <c r="N17" s="78"/>
      <c r="O17" s="76"/>
      <c r="P17" s="203"/>
      <c r="Q17" s="204"/>
    </row>
    <row r="18" spans="1:17" ht="40.5" customHeight="1" x14ac:dyDescent="0.25">
      <c r="A18" s="79"/>
      <c r="B18" s="80"/>
      <c r="C18" s="80"/>
      <c r="D18" s="80"/>
      <c r="E18" s="80"/>
      <c r="F18" s="81"/>
      <c r="G18" s="82"/>
      <c r="H18" s="80"/>
      <c r="I18" s="83"/>
      <c r="J18" s="83"/>
      <c r="K18" s="83"/>
      <c r="L18" s="83"/>
      <c r="M18" s="83"/>
      <c r="N18" s="83"/>
      <c r="O18" s="81"/>
      <c r="P18" s="194"/>
      <c r="Q18" s="195"/>
    </row>
    <row r="19" spans="1:17" ht="9" customHeight="1" x14ac:dyDescent="0.25">
      <c r="A19" s="14"/>
      <c r="B19" s="14"/>
      <c r="G19" s="196"/>
      <c r="H19" s="197" t="str">
        <f t="shared" ref="H19:O19" si="0">IF(SUM(H11:H18)=0,"",SUM(H11:H18))</f>
        <v/>
      </c>
      <c r="I19" s="199" t="str">
        <f t="shared" si="0"/>
        <v/>
      </c>
      <c r="J19" s="199" t="str">
        <f t="shared" si="0"/>
        <v/>
      </c>
      <c r="K19" s="199" t="str">
        <f t="shared" si="0"/>
        <v/>
      </c>
      <c r="L19" s="199" t="str">
        <f t="shared" si="0"/>
        <v/>
      </c>
      <c r="M19" s="199" t="str">
        <f t="shared" si="0"/>
        <v/>
      </c>
      <c r="N19" s="199" t="str">
        <f t="shared" si="0"/>
        <v/>
      </c>
      <c r="O19" s="201" t="str">
        <f t="shared" si="0"/>
        <v/>
      </c>
    </row>
    <row r="20" spans="1:17" x14ac:dyDescent="0.25">
      <c r="A20" s="84"/>
      <c r="B20" s="15" t="s">
        <v>18</v>
      </c>
      <c r="G20" s="196"/>
      <c r="H20" s="198"/>
      <c r="I20" s="200"/>
      <c r="J20" s="200"/>
      <c r="K20" s="200"/>
      <c r="L20" s="200"/>
      <c r="M20" s="200"/>
      <c r="N20" s="200"/>
      <c r="O20" s="202"/>
    </row>
  </sheetData>
  <sheetProtection selectLockedCells="1"/>
  <mergeCells count="34">
    <mergeCell ref="P17:Q17"/>
    <mergeCell ref="I5:N5"/>
    <mergeCell ref="P12:Q12"/>
    <mergeCell ref="P13:Q13"/>
    <mergeCell ref="P14:Q14"/>
    <mergeCell ref="P16:Q16"/>
    <mergeCell ref="P11:Q11"/>
    <mergeCell ref="P15:Q15"/>
    <mergeCell ref="P18:Q18"/>
    <mergeCell ref="G19:G20"/>
    <mergeCell ref="H19:H20"/>
    <mergeCell ref="I19:I20"/>
    <mergeCell ref="J19:J20"/>
    <mergeCell ref="K19:K20"/>
    <mergeCell ref="L19:L20"/>
    <mergeCell ref="M19:M20"/>
    <mergeCell ref="N19:N20"/>
    <mergeCell ref="O19:O20"/>
    <mergeCell ref="D9:D10"/>
    <mergeCell ref="P9:Q10"/>
    <mergeCell ref="A1:Q1"/>
    <mergeCell ref="A2:Q2"/>
    <mergeCell ref="A3:C4"/>
    <mergeCell ref="L3:N4"/>
    <mergeCell ref="O3:Q4"/>
    <mergeCell ref="D3:J4"/>
    <mergeCell ref="A6:C7"/>
    <mergeCell ref="D6:Q7"/>
    <mergeCell ref="I8:N8"/>
    <mergeCell ref="B9:B10"/>
    <mergeCell ref="C9:C10"/>
    <mergeCell ref="E9:E10"/>
    <mergeCell ref="F9:F10"/>
    <mergeCell ref="G9:G10"/>
  </mergeCells>
  <printOptions horizontalCentered="1" verticalCentered="1"/>
  <pageMargins left="0.4" right="0.4" top="0.4" bottom="0.4"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D157"/>
  <sheetViews>
    <sheetView topLeftCell="A131" workbookViewId="0">
      <selection activeCell="A153" sqref="A153"/>
    </sheetView>
  </sheetViews>
  <sheetFormatPr defaultColWidth="9.26953125" defaultRowHeight="12.5" x14ac:dyDescent="0.25"/>
  <cols>
    <col min="1" max="1" width="66.7265625" style="85" bestFit="1" customWidth="1"/>
    <col min="2" max="2" width="9.26953125" style="85"/>
    <col min="3" max="3" width="20.7265625" style="85" bestFit="1" customWidth="1"/>
    <col min="4" max="16384" width="9.26953125" style="85"/>
  </cols>
  <sheetData>
    <row r="1" spans="1:4" ht="17.25" customHeight="1" x14ac:dyDescent="0.25">
      <c r="A1" s="85" t="s">
        <v>76</v>
      </c>
    </row>
    <row r="2" spans="1:4" ht="17.25" customHeight="1" x14ac:dyDescent="0.35">
      <c r="A2" s="85" t="s">
        <v>15</v>
      </c>
      <c r="C2" s="85">
        <v>0</v>
      </c>
      <c r="D2" s="86"/>
    </row>
    <row r="3" spans="1:4" ht="17.25" customHeight="1" x14ac:dyDescent="0.35">
      <c r="A3" s="85" t="s">
        <v>14</v>
      </c>
      <c r="D3" s="86"/>
    </row>
    <row r="4" spans="1:4" ht="17.25" customHeight="1" x14ac:dyDescent="0.35">
      <c r="A4" s="85" t="s">
        <v>77</v>
      </c>
      <c r="D4" s="86"/>
    </row>
    <row r="5" spans="1:4" ht="17.25" customHeight="1" x14ac:dyDescent="0.35">
      <c r="A5" s="85" t="s">
        <v>78</v>
      </c>
      <c r="D5" s="86"/>
    </row>
    <row r="7" spans="1:4" x14ac:dyDescent="0.25">
      <c r="A7" s="85" t="s">
        <v>79</v>
      </c>
    </row>
    <row r="8" spans="1:4" x14ac:dyDescent="0.25">
      <c r="A8" s="85" t="s">
        <v>80</v>
      </c>
    </row>
    <row r="10" spans="1:4" x14ac:dyDescent="0.25">
      <c r="A10" s="85" t="s">
        <v>81</v>
      </c>
    </row>
    <row r="11" spans="1:4" x14ac:dyDescent="0.25">
      <c r="A11" s="85" t="s">
        <v>82</v>
      </c>
    </row>
    <row r="12" spans="1:4" x14ac:dyDescent="0.25">
      <c r="A12" s="85" t="s">
        <v>83</v>
      </c>
    </row>
    <row r="13" spans="1:4" x14ac:dyDescent="0.25">
      <c r="A13" s="85" t="s">
        <v>84</v>
      </c>
    </row>
    <row r="14" spans="1:4" x14ac:dyDescent="0.25">
      <c r="A14" s="85" t="s">
        <v>85</v>
      </c>
    </row>
    <row r="15" spans="1:4" x14ac:dyDescent="0.25">
      <c r="A15" s="85" t="s">
        <v>86</v>
      </c>
    </row>
    <row r="16" spans="1:4" x14ac:dyDescent="0.25">
      <c r="A16" s="85" t="s">
        <v>87</v>
      </c>
    </row>
    <row r="17" spans="1:1" x14ac:dyDescent="0.25">
      <c r="A17" s="85" t="s">
        <v>88</v>
      </c>
    </row>
    <row r="18" spans="1:1" x14ac:dyDescent="0.25">
      <c r="A18" s="85" t="s">
        <v>89</v>
      </c>
    </row>
    <row r="19" spans="1:1" x14ac:dyDescent="0.25">
      <c r="A19" s="85" t="s">
        <v>90</v>
      </c>
    </row>
    <row r="20" spans="1:1" x14ac:dyDescent="0.25">
      <c r="A20" s="85" t="s">
        <v>91</v>
      </c>
    </row>
    <row r="21" spans="1:1" x14ac:dyDescent="0.25">
      <c r="A21" s="85" t="s">
        <v>92</v>
      </c>
    </row>
    <row r="22" spans="1:1" x14ac:dyDescent="0.25">
      <c r="A22" s="85" t="s">
        <v>93</v>
      </c>
    </row>
    <row r="23" spans="1:1" x14ac:dyDescent="0.25">
      <c r="A23" s="85" t="s">
        <v>94</v>
      </c>
    </row>
    <row r="24" spans="1:1" x14ac:dyDescent="0.25">
      <c r="A24" s="85" t="s">
        <v>95</v>
      </c>
    </row>
    <row r="25" spans="1:1" x14ac:dyDescent="0.25">
      <c r="A25" s="85" t="s">
        <v>96</v>
      </c>
    </row>
    <row r="26" spans="1:1" x14ac:dyDescent="0.25">
      <c r="A26" s="85" t="s">
        <v>97</v>
      </c>
    </row>
    <row r="27" spans="1:1" x14ac:dyDescent="0.25">
      <c r="A27" s="85" t="s">
        <v>98</v>
      </c>
    </row>
    <row r="28" spans="1:1" x14ac:dyDescent="0.25">
      <c r="A28" s="85" t="s">
        <v>99</v>
      </c>
    </row>
    <row r="29" spans="1:1" x14ac:dyDescent="0.25">
      <c r="A29" s="85" t="s">
        <v>100</v>
      </c>
    </row>
    <row r="30" spans="1:1" x14ac:dyDescent="0.25">
      <c r="A30" s="85" t="s">
        <v>101</v>
      </c>
    </row>
    <row r="31" spans="1:1" x14ac:dyDescent="0.25">
      <c r="A31" s="85" t="s">
        <v>102</v>
      </c>
    </row>
    <row r="33" spans="1:1" x14ac:dyDescent="0.25">
      <c r="A33" s="87" t="s">
        <v>103</v>
      </c>
    </row>
    <row r="34" spans="1:1" x14ac:dyDescent="0.25">
      <c r="A34" s="88" t="s">
        <v>104</v>
      </c>
    </row>
    <row r="36" spans="1:1" x14ac:dyDescent="0.25">
      <c r="A36" s="85" t="s">
        <v>105</v>
      </c>
    </row>
    <row r="37" spans="1:1" x14ac:dyDescent="0.25">
      <c r="A37" s="85" t="s">
        <v>106</v>
      </c>
    </row>
    <row r="38" spans="1:1" x14ac:dyDescent="0.25">
      <c r="A38" s="85" t="s">
        <v>107</v>
      </c>
    </row>
    <row r="39" spans="1:1" x14ac:dyDescent="0.25">
      <c r="A39" s="85" t="s">
        <v>108</v>
      </c>
    </row>
    <row r="40" spans="1:1" x14ac:dyDescent="0.25">
      <c r="A40" s="85" t="s">
        <v>109</v>
      </c>
    </row>
    <row r="41" spans="1:1" x14ac:dyDescent="0.25">
      <c r="A41" s="85" t="s">
        <v>110</v>
      </c>
    </row>
    <row r="42" spans="1:1" x14ac:dyDescent="0.25">
      <c r="A42" s="85" t="s">
        <v>111</v>
      </c>
    </row>
    <row r="43" spans="1:1" x14ac:dyDescent="0.25">
      <c r="A43" s="85" t="s">
        <v>112</v>
      </c>
    </row>
    <row r="44" spans="1:1" x14ac:dyDescent="0.25">
      <c r="A44" s="85" t="s">
        <v>113</v>
      </c>
    </row>
    <row r="45" spans="1:1" x14ac:dyDescent="0.25">
      <c r="A45" s="85" t="s">
        <v>114</v>
      </c>
    </row>
    <row r="46" spans="1:1" x14ac:dyDescent="0.25">
      <c r="A46" s="85" t="s">
        <v>115</v>
      </c>
    </row>
    <row r="47" spans="1:1" x14ac:dyDescent="0.25">
      <c r="A47" s="85" t="s">
        <v>116</v>
      </c>
    </row>
    <row r="48" spans="1:1" x14ac:dyDescent="0.25">
      <c r="A48" s="85" t="s">
        <v>117</v>
      </c>
    </row>
    <row r="49" spans="1:1" x14ac:dyDescent="0.25">
      <c r="A49" s="85" t="s">
        <v>118</v>
      </c>
    </row>
    <row r="50" spans="1:1" x14ac:dyDescent="0.25">
      <c r="A50" s="85" t="s">
        <v>119</v>
      </c>
    </row>
    <row r="51" spans="1:1" x14ac:dyDescent="0.25">
      <c r="A51" s="85" t="s">
        <v>120</v>
      </c>
    </row>
    <row r="52" spans="1:1" x14ac:dyDescent="0.25">
      <c r="A52" s="85" t="s">
        <v>121</v>
      </c>
    </row>
    <row r="53" spans="1:1" x14ac:dyDescent="0.25">
      <c r="A53" s="85" t="s">
        <v>122</v>
      </c>
    </row>
    <row r="54" spans="1:1" x14ac:dyDescent="0.25">
      <c r="A54" s="85" t="s">
        <v>123</v>
      </c>
    </row>
    <row r="55" spans="1:1" x14ac:dyDescent="0.25">
      <c r="A55" s="85" t="s">
        <v>124</v>
      </c>
    </row>
    <row r="56" spans="1:1" x14ac:dyDescent="0.25">
      <c r="A56" s="85" t="s">
        <v>125</v>
      </c>
    </row>
    <row r="57" spans="1:1" x14ac:dyDescent="0.25">
      <c r="A57" s="85" t="s">
        <v>126</v>
      </c>
    </row>
    <row r="58" spans="1:1" x14ac:dyDescent="0.25">
      <c r="A58" s="85" t="s">
        <v>127</v>
      </c>
    </row>
    <row r="59" spans="1:1" x14ac:dyDescent="0.25">
      <c r="A59" s="85" t="s">
        <v>128</v>
      </c>
    </row>
    <row r="60" spans="1:1" x14ac:dyDescent="0.25">
      <c r="A60" s="85" t="s">
        <v>129</v>
      </c>
    </row>
    <row r="61" spans="1:1" x14ac:dyDescent="0.25">
      <c r="A61" s="85" t="s">
        <v>130</v>
      </c>
    </row>
    <row r="62" spans="1:1" x14ac:dyDescent="0.25">
      <c r="A62" s="85" t="s">
        <v>131</v>
      </c>
    </row>
    <row r="63" spans="1:1" x14ac:dyDescent="0.25">
      <c r="A63" s="85" t="s">
        <v>132</v>
      </c>
    </row>
    <row r="64" spans="1:1" x14ac:dyDescent="0.25">
      <c r="A64" s="85" t="s">
        <v>133</v>
      </c>
    </row>
    <row r="65" spans="1:1" x14ac:dyDescent="0.25">
      <c r="A65" s="85" t="s">
        <v>134</v>
      </c>
    </row>
    <row r="66" spans="1:1" x14ac:dyDescent="0.25">
      <c r="A66" s="85" t="s">
        <v>135</v>
      </c>
    </row>
    <row r="67" spans="1:1" x14ac:dyDescent="0.25">
      <c r="A67" s="85" t="s">
        <v>136</v>
      </c>
    </row>
    <row r="68" spans="1:1" x14ac:dyDescent="0.25">
      <c r="A68" s="85" t="s">
        <v>137</v>
      </c>
    </row>
    <row r="69" spans="1:1" x14ac:dyDescent="0.25">
      <c r="A69" s="85" t="s">
        <v>138</v>
      </c>
    </row>
    <row r="70" spans="1:1" x14ac:dyDescent="0.25">
      <c r="A70" s="85" t="s">
        <v>139</v>
      </c>
    </row>
    <row r="71" spans="1:1" x14ac:dyDescent="0.25">
      <c r="A71" s="85" t="s">
        <v>140</v>
      </c>
    </row>
    <row r="72" spans="1:1" x14ac:dyDescent="0.25">
      <c r="A72" s="85" t="s">
        <v>141</v>
      </c>
    </row>
    <row r="73" spans="1:1" x14ac:dyDescent="0.25">
      <c r="A73" s="85" t="s">
        <v>142</v>
      </c>
    </row>
    <row r="74" spans="1:1" x14ac:dyDescent="0.25">
      <c r="A74" s="85" t="s">
        <v>143</v>
      </c>
    </row>
    <row r="75" spans="1:1" x14ac:dyDescent="0.25">
      <c r="A75" s="85" t="s">
        <v>144</v>
      </c>
    </row>
    <row r="76" spans="1:1" x14ac:dyDescent="0.25">
      <c r="A76" s="85" t="s">
        <v>145</v>
      </c>
    </row>
    <row r="77" spans="1:1" x14ac:dyDescent="0.25">
      <c r="A77" s="85" t="s">
        <v>146</v>
      </c>
    </row>
    <row r="78" spans="1:1" x14ac:dyDescent="0.25">
      <c r="A78" s="85" t="s">
        <v>147</v>
      </c>
    </row>
    <row r="79" spans="1:1" x14ac:dyDescent="0.25">
      <c r="A79" s="85" t="s">
        <v>148</v>
      </c>
    </row>
    <row r="80" spans="1:1" x14ac:dyDescent="0.25">
      <c r="A80" s="85" t="s">
        <v>149</v>
      </c>
    </row>
    <row r="81" spans="1:1" x14ac:dyDescent="0.25">
      <c r="A81" s="85" t="s">
        <v>150</v>
      </c>
    </row>
    <row r="82" spans="1:1" x14ac:dyDescent="0.25">
      <c r="A82" s="85" t="s">
        <v>151</v>
      </c>
    </row>
    <row r="83" spans="1:1" x14ac:dyDescent="0.25">
      <c r="A83" s="85" t="s">
        <v>152</v>
      </c>
    </row>
    <row r="85" spans="1:1" x14ac:dyDescent="0.25">
      <c r="A85" s="85" t="s">
        <v>153</v>
      </c>
    </row>
    <row r="86" spans="1:1" x14ac:dyDescent="0.25">
      <c r="A86" s="85" t="s">
        <v>154</v>
      </c>
    </row>
    <row r="87" spans="1:1" x14ac:dyDescent="0.25">
      <c r="A87" s="85" t="s">
        <v>155</v>
      </c>
    </row>
    <row r="88" spans="1:1" x14ac:dyDescent="0.25">
      <c r="A88" s="85" t="s">
        <v>156</v>
      </c>
    </row>
    <row r="89" spans="1:1" x14ac:dyDescent="0.25">
      <c r="A89" s="85" t="s">
        <v>157</v>
      </c>
    </row>
    <row r="90" spans="1:1" x14ac:dyDescent="0.25">
      <c r="A90" s="85" t="s">
        <v>158</v>
      </c>
    </row>
    <row r="91" spans="1:1" x14ac:dyDescent="0.25">
      <c r="A91" s="85" t="s">
        <v>159</v>
      </c>
    </row>
    <row r="92" spans="1:1" x14ac:dyDescent="0.25">
      <c r="A92" s="85" t="s">
        <v>160</v>
      </c>
    </row>
    <row r="93" spans="1:1" x14ac:dyDescent="0.25">
      <c r="A93" s="85" t="s">
        <v>161</v>
      </c>
    </row>
    <row r="94" spans="1:1" x14ac:dyDescent="0.25">
      <c r="A94" s="85" t="s">
        <v>162</v>
      </c>
    </row>
    <row r="95" spans="1:1" x14ac:dyDescent="0.25">
      <c r="A95" s="85" t="s">
        <v>163</v>
      </c>
    </row>
    <row r="96" spans="1:1" x14ac:dyDescent="0.25">
      <c r="A96" s="85" t="s">
        <v>164</v>
      </c>
    </row>
    <row r="97" spans="1:1" x14ac:dyDescent="0.25">
      <c r="A97" s="85" t="s">
        <v>165</v>
      </c>
    </row>
    <row r="98" spans="1:1" x14ac:dyDescent="0.25">
      <c r="A98" s="85" t="s">
        <v>166</v>
      </c>
    </row>
    <row r="99" spans="1:1" x14ac:dyDescent="0.25">
      <c r="A99" s="85" t="s">
        <v>167</v>
      </c>
    </row>
    <row r="100" spans="1:1" x14ac:dyDescent="0.25">
      <c r="A100" s="85" t="s">
        <v>168</v>
      </c>
    </row>
    <row r="101" spans="1:1" x14ac:dyDescent="0.25">
      <c r="A101" s="85" t="s">
        <v>169</v>
      </c>
    </row>
    <row r="102" spans="1:1" x14ac:dyDescent="0.25">
      <c r="A102" s="85" t="s">
        <v>170</v>
      </c>
    </row>
    <row r="103" spans="1:1" x14ac:dyDescent="0.25">
      <c r="A103" s="85" t="s">
        <v>171</v>
      </c>
    </row>
    <row r="104" spans="1:1" x14ac:dyDescent="0.25">
      <c r="A104" s="85" t="s">
        <v>172</v>
      </c>
    </row>
    <row r="105" spans="1:1" x14ac:dyDescent="0.25">
      <c r="A105" s="85" t="s">
        <v>173</v>
      </c>
    </row>
    <row r="106" spans="1:1" x14ac:dyDescent="0.25">
      <c r="A106" s="85" t="s">
        <v>174</v>
      </c>
    </row>
    <row r="107" spans="1:1" x14ac:dyDescent="0.25">
      <c r="A107" s="85" t="s">
        <v>175</v>
      </c>
    </row>
    <row r="108" spans="1:1" x14ac:dyDescent="0.25">
      <c r="A108" s="85" t="s">
        <v>176</v>
      </c>
    </row>
    <row r="109" spans="1:1" x14ac:dyDescent="0.25">
      <c r="A109" s="85" t="s">
        <v>177</v>
      </c>
    </row>
    <row r="110" spans="1:1" x14ac:dyDescent="0.25">
      <c r="A110" s="85" t="s">
        <v>178</v>
      </c>
    </row>
    <row r="111" spans="1:1" x14ac:dyDescent="0.25">
      <c r="A111" s="85" t="s">
        <v>179</v>
      </c>
    </row>
    <row r="112" spans="1:1" x14ac:dyDescent="0.25">
      <c r="A112" s="85" t="s">
        <v>180</v>
      </c>
    </row>
    <row r="113" spans="1:1" x14ac:dyDescent="0.25">
      <c r="A113" s="85" t="s">
        <v>181</v>
      </c>
    </row>
    <row r="114" spans="1:1" x14ac:dyDescent="0.25">
      <c r="A114" s="85" t="s">
        <v>182</v>
      </c>
    </row>
    <row r="115" spans="1:1" x14ac:dyDescent="0.25">
      <c r="A115" s="85" t="s">
        <v>183</v>
      </c>
    </row>
    <row r="116" spans="1:1" x14ac:dyDescent="0.25">
      <c r="A116" s="85" t="s">
        <v>184</v>
      </c>
    </row>
    <row r="117" spans="1:1" x14ac:dyDescent="0.25">
      <c r="A117" s="85" t="s">
        <v>185</v>
      </c>
    </row>
    <row r="118" spans="1:1" x14ac:dyDescent="0.25">
      <c r="A118" s="85" t="s">
        <v>186</v>
      </c>
    </row>
    <row r="119" spans="1:1" x14ac:dyDescent="0.25">
      <c r="A119" s="85" t="s">
        <v>187</v>
      </c>
    </row>
    <row r="120" spans="1:1" x14ac:dyDescent="0.25">
      <c r="A120" s="85" t="s">
        <v>188</v>
      </c>
    </row>
    <row r="121" spans="1:1" x14ac:dyDescent="0.25">
      <c r="A121" s="85" t="s">
        <v>189</v>
      </c>
    </row>
    <row r="122" spans="1:1" x14ac:dyDescent="0.25">
      <c r="A122" s="85" t="s">
        <v>190</v>
      </c>
    </row>
    <row r="123" spans="1:1" x14ac:dyDescent="0.25">
      <c r="A123" s="85" t="s">
        <v>191</v>
      </c>
    </row>
    <row r="124" spans="1:1" x14ac:dyDescent="0.25">
      <c r="A124" s="85" t="s">
        <v>192</v>
      </c>
    </row>
    <row r="125" spans="1:1" x14ac:dyDescent="0.25">
      <c r="A125" s="85" t="s">
        <v>193</v>
      </c>
    </row>
    <row r="126" spans="1:1" x14ac:dyDescent="0.25">
      <c r="A126" s="85" t="s">
        <v>194</v>
      </c>
    </row>
    <row r="127" spans="1:1" x14ac:dyDescent="0.25">
      <c r="A127" s="85" t="s">
        <v>195</v>
      </c>
    </row>
    <row r="128" spans="1:1" x14ac:dyDescent="0.25">
      <c r="A128" s="85" t="s">
        <v>196</v>
      </c>
    </row>
    <row r="129" spans="1:1" x14ac:dyDescent="0.25">
      <c r="A129" s="85" t="s">
        <v>197</v>
      </c>
    </row>
    <row r="130" spans="1:1" x14ac:dyDescent="0.25">
      <c r="A130" s="85" t="s">
        <v>198</v>
      </c>
    </row>
    <row r="131" spans="1:1" x14ac:dyDescent="0.25">
      <c r="A131" s="85" t="s">
        <v>199</v>
      </c>
    </row>
    <row r="132" spans="1:1" x14ac:dyDescent="0.25">
      <c r="A132" s="85" t="s">
        <v>200</v>
      </c>
    </row>
    <row r="133" spans="1:1" x14ac:dyDescent="0.25">
      <c r="A133" s="85" t="s">
        <v>201</v>
      </c>
    </row>
    <row r="134" spans="1:1" x14ac:dyDescent="0.25">
      <c r="A134" s="85" t="s">
        <v>202</v>
      </c>
    </row>
    <row r="135" spans="1:1" x14ac:dyDescent="0.25">
      <c r="A135" s="85" t="s">
        <v>203</v>
      </c>
    </row>
    <row r="136" spans="1:1" x14ac:dyDescent="0.25">
      <c r="A136" s="85" t="s">
        <v>204</v>
      </c>
    </row>
    <row r="137" spans="1:1" x14ac:dyDescent="0.25">
      <c r="A137" s="85" t="s">
        <v>205</v>
      </c>
    </row>
    <row r="138" spans="1:1" x14ac:dyDescent="0.25">
      <c r="A138" s="85" t="s">
        <v>206</v>
      </c>
    </row>
    <row r="139" spans="1:1" x14ac:dyDescent="0.25">
      <c r="A139" s="85" t="s">
        <v>207</v>
      </c>
    </row>
    <row r="140" spans="1:1" x14ac:dyDescent="0.25">
      <c r="A140" s="85" t="s">
        <v>208</v>
      </c>
    </row>
    <row r="141" spans="1:1" x14ac:dyDescent="0.25">
      <c r="A141" s="85" t="s">
        <v>209</v>
      </c>
    </row>
    <row r="142" spans="1:1" x14ac:dyDescent="0.25">
      <c r="A142" s="85" t="s">
        <v>210</v>
      </c>
    </row>
    <row r="143" spans="1:1" x14ac:dyDescent="0.25">
      <c r="A143" s="85" t="s">
        <v>211</v>
      </c>
    </row>
    <row r="144" spans="1:1" x14ac:dyDescent="0.25">
      <c r="A144" s="85" t="s">
        <v>212</v>
      </c>
    </row>
    <row r="145" spans="1:1" x14ac:dyDescent="0.25">
      <c r="A145" s="85" t="s">
        <v>213</v>
      </c>
    </row>
    <row r="146" spans="1:1" x14ac:dyDescent="0.25">
      <c r="A146" s="85" t="s">
        <v>214</v>
      </c>
    </row>
    <row r="147" spans="1:1" x14ac:dyDescent="0.25">
      <c r="A147" s="85" t="s">
        <v>215</v>
      </c>
    </row>
    <row r="148" spans="1:1" x14ac:dyDescent="0.25">
      <c r="A148" s="85" t="s">
        <v>216</v>
      </c>
    </row>
    <row r="150" spans="1:1" x14ac:dyDescent="0.25">
      <c r="A150" s="85" t="s">
        <v>217</v>
      </c>
    </row>
    <row r="151" spans="1:1" x14ac:dyDescent="0.25">
      <c r="A151" s="85" t="s">
        <v>218</v>
      </c>
    </row>
    <row r="152" spans="1:1" x14ac:dyDescent="0.25">
      <c r="A152" s="85" t="s">
        <v>219</v>
      </c>
    </row>
    <row r="153" spans="1:1" x14ac:dyDescent="0.25">
      <c r="A153" s="85" t="s">
        <v>230</v>
      </c>
    </row>
    <row r="154" spans="1:1" x14ac:dyDescent="0.25">
      <c r="A154" s="85" t="s">
        <v>226</v>
      </c>
    </row>
    <row r="155" spans="1:1" x14ac:dyDescent="0.25">
      <c r="A155" s="85" t="s">
        <v>227</v>
      </c>
    </row>
    <row r="156" spans="1:1" x14ac:dyDescent="0.25">
      <c r="A156" s="85" t="s">
        <v>228</v>
      </c>
    </row>
    <row r="157" spans="1:1" x14ac:dyDescent="0.25">
      <c r="A157" s="85" t="s">
        <v>229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18D91077748D49982036F6AE91C2D7" ma:contentTypeVersion="11" ma:contentTypeDescription="Create a new document." ma:contentTypeScope="" ma:versionID="d4b1c84e7a63c44805ca0d4a92010052">
  <xsd:schema xmlns:xsd="http://www.w3.org/2001/XMLSchema" xmlns:xs="http://www.w3.org/2001/XMLSchema" xmlns:p="http://schemas.microsoft.com/office/2006/metadata/properties" xmlns:ns3="1f722b8b-b79e-46fc-9027-bfa2438c9fff" xmlns:ns4="e84fa840-bded-4a06-93f6-482568f16b0f" targetNamespace="http://schemas.microsoft.com/office/2006/metadata/properties" ma:root="true" ma:fieldsID="b2c532a046f7d6e8cd92b63a607b1903" ns3:_="" ns4:_="">
    <xsd:import namespace="1f722b8b-b79e-46fc-9027-bfa2438c9fff"/>
    <xsd:import namespace="e84fa840-bded-4a06-93f6-482568f16b0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22b8b-b79e-46fc-9027-bfa2438c9ff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4fa840-bded-4a06-93f6-482568f16b0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2CF4C2-595E-44EE-A639-25ECBDC20857}">
  <ds:schemaRefs>
    <ds:schemaRef ds:uri="http://schemas.microsoft.com/sharepoint/v3/contenttype/forms"/>
  </ds:schemaRefs>
</ds:datastoreItem>
</file>

<file path=customXml/itemProps2.xml><?xml version="1.0" encoding="utf-8"?>
<ds:datastoreItem xmlns:ds="http://schemas.openxmlformats.org/officeDocument/2006/customXml" ds:itemID="{0069F3F2-D738-4EDD-9A07-FED348204847}">
  <ds:schemaRef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www.w3.org/XML/1998/namespace"/>
    <ds:schemaRef ds:uri="e84fa840-bded-4a06-93f6-482568f16b0f"/>
    <ds:schemaRef ds:uri="1f722b8b-b79e-46fc-9027-bfa2438c9fff"/>
    <ds:schemaRef ds:uri="http://purl.org/dc/terms/"/>
  </ds:schemaRefs>
</ds:datastoreItem>
</file>

<file path=customXml/itemProps3.xml><?xml version="1.0" encoding="utf-8"?>
<ds:datastoreItem xmlns:ds="http://schemas.openxmlformats.org/officeDocument/2006/customXml" ds:itemID="{50A24467-721F-4F53-92CD-DEDE69A76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22b8b-b79e-46fc-9027-bfa2438c9fff"/>
    <ds:schemaRef ds:uri="e84fa840-bded-4a06-93f6-482568f16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Language Interpreter Invoice</vt:lpstr>
      <vt:lpstr>BHO</vt:lpstr>
      <vt:lpstr>Log with Case Information</vt:lpstr>
      <vt:lpstr>Sheet1</vt:lpstr>
      <vt:lpstr>Activity</vt:lpstr>
      <vt:lpstr>AppropriationCode</vt:lpstr>
      <vt:lpstr>DistrictCounties</vt:lpstr>
      <vt:lpstr>Location</vt:lpstr>
      <vt:lpstr>Mileage</vt:lpstr>
      <vt:lpstr>Organization</vt:lpstr>
      <vt:lpstr>OrganizationUnit</vt:lpstr>
      <vt:lpstr>BHO!Print_Area</vt:lpstr>
      <vt:lpstr>'Language Interpreter Invoice'!Print_Area</vt:lpstr>
      <vt:lpstr>'Log with Case Information'!Print_Area</vt:lpstr>
      <vt:lpstr>YesorNo</vt:lpstr>
    </vt:vector>
  </TitlesOfParts>
  <Company>Colorado Judicial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Language Access - Emy</dc:creator>
  <cp:lastModifiedBy>helmy, diana</cp:lastModifiedBy>
  <cp:lastPrinted>2023-03-10T18:27:08Z</cp:lastPrinted>
  <dcterms:created xsi:type="dcterms:W3CDTF">2017-07-03T14:59:28Z</dcterms:created>
  <dcterms:modified xsi:type="dcterms:W3CDTF">2024-01-03T02:24:35Z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0x010100DD18D91077748D49982036F6AE91C2D7</vt:lpwstr>
  </property>
</Properties>
</file>